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8025" tabRatio="601" firstSheet="6" activeTab="6"/>
  </bookViews>
  <sheets>
    <sheet name="Этап 1 Спринт Боровая" sheetId="1" r:id="rId1"/>
    <sheet name="Этап 2 Гомель" sheetId="2" r:id="rId2"/>
    <sheet name="Этап 3 Лепель" sheetId="3" r:id="rId3"/>
    <sheet name="Этап 4 Гродно" sheetId="4" r:id="rId4"/>
    <sheet name="Спринт" sheetId="5" r:id="rId5"/>
    <sheet name="Триал" sheetId="6" r:id="rId6"/>
    <sheet name="Этап 1 Триал Гомель" sheetId="7" r:id="rId7"/>
  </sheets>
  <definedNames>
    <definedName name="_xlnm.Print_Area" localSheetId="5">'Триал'!$A$1:$K$68</definedName>
    <definedName name="_xlnm.Print_Area" localSheetId="0">'Этап 1 Спринт Боровая'!$A$1:$AV$55</definedName>
    <definedName name="_xlnm.Print_Area" localSheetId="6">'Этап 1 Триал Гомель'!$A$1:$AT$29</definedName>
    <definedName name="_xlnm.Print_Area" localSheetId="1">'Этап 2 Гомель'!$A$1:$AV$53</definedName>
    <definedName name="_xlnm.Print_Area" localSheetId="2">'Этап 3 Лепель'!$A$1:$AV$49</definedName>
    <definedName name="_xlnm.Print_Area" localSheetId="3">'Этап 4 Гродно'!$A$1:$AV$48</definedName>
  </definedNames>
  <calcPr fullCalcOnLoad="1"/>
</workbook>
</file>

<file path=xl/sharedStrings.xml><?xml version="1.0" encoding="utf-8"?>
<sst xmlns="http://schemas.openxmlformats.org/spreadsheetml/2006/main" count="2050" uniqueCount="358">
  <si>
    <t>3</t>
  </si>
  <si>
    <t>2</t>
  </si>
  <si>
    <t>1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</si>
  <si>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</si>
  <si>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</si>
  <si>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</si>
  <si>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</si>
  <si>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</si>
  <si>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</si>
  <si>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</si>
  <si>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</si>
  <si>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</si>
  <si>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</si>
  <si>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</si>
  <si>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Список участников</t>
  </si>
  <si>
    <t>УАЗ</t>
  </si>
  <si>
    <t>88</t>
  </si>
  <si>
    <t>Сузуки Витара</t>
  </si>
  <si>
    <t>23</t>
  </si>
  <si>
    <t>ВАЗ 2121</t>
  </si>
  <si>
    <t>Джип Врэнглер</t>
  </si>
  <si>
    <t>Сузуки Самурай</t>
  </si>
  <si>
    <t>03</t>
  </si>
  <si>
    <t>Митсубиси Паджеро</t>
  </si>
  <si>
    <t>44</t>
  </si>
  <si>
    <t>29</t>
  </si>
  <si>
    <t>4</t>
  </si>
  <si>
    <t>Минск</t>
  </si>
  <si>
    <t>Ниссан Патрол</t>
  </si>
  <si>
    <t>Range Rover</t>
  </si>
  <si>
    <t>74</t>
  </si>
  <si>
    <t>59</t>
  </si>
  <si>
    <t>Категория Триал B2</t>
  </si>
  <si>
    <r>
      <t xml:space="preserve">ОЧКИ      </t>
    </r>
    <r>
      <rPr>
        <b/>
        <sz val="10"/>
        <rFont val="Arial Cyr"/>
        <family val="0"/>
      </rPr>
      <t>(в зачет чемпионата)</t>
    </r>
  </si>
  <si>
    <t>МЕСТО</t>
  </si>
  <si>
    <t xml:space="preserve">Сумма Штрафных очков </t>
  </si>
  <si>
    <t>Город</t>
  </si>
  <si>
    <t>Экипаж</t>
  </si>
  <si>
    <t>Автомобиль</t>
  </si>
  <si>
    <t>Стартовый номер</t>
  </si>
  <si>
    <t>5</t>
  </si>
  <si>
    <t>Гомель</t>
  </si>
  <si>
    <t>Емельяненко Александр \ Якубенко Сергей</t>
  </si>
  <si>
    <t>08</t>
  </si>
  <si>
    <t>Титов Юрий \ Лещинский Иван</t>
  </si>
  <si>
    <t>Категория Триал B1</t>
  </si>
  <si>
    <t>Гродно</t>
  </si>
  <si>
    <t>05</t>
  </si>
  <si>
    <t>Категория ATV</t>
  </si>
  <si>
    <t>Сумма очков "Триал" + "Карусельная гонка"</t>
  </si>
  <si>
    <t>Очки по результату заезда</t>
  </si>
  <si>
    <t>Место по результату заезда</t>
  </si>
  <si>
    <t>Время прохождения</t>
  </si>
  <si>
    <t>Кругов прой-дено</t>
  </si>
  <si>
    <t>Порядок старта</t>
  </si>
  <si>
    <t>ОЧКИ карусель</t>
  </si>
  <si>
    <t>МЕСТО карусель</t>
  </si>
  <si>
    <t>Очки по результату 4-х заездов</t>
  </si>
  <si>
    <t>Заезд 4</t>
  </si>
  <si>
    <t>Место по результату 3-х заездов</t>
  </si>
  <si>
    <t>Очки по результату 3-х заездов</t>
  </si>
  <si>
    <t>Заезд 3</t>
  </si>
  <si>
    <t>Место по результату 2-х заездов</t>
  </si>
  <si>
    <t>Очки по результату 2-х заездов</t>
  </si>
  <si>
    <t>Заезд 2</t>
  </si>
  <si>
    <t>Заезд 1</t>
  </si>
  <si>
    <t>Кругов прой-дено всего</t>
  </si>
  <si>
    <t>"Карусельная гонка"</t>
  </si>
  <si>
    <t>7</t>
  </si>
  <si>
    <t>Ниссан Террано</t>
  </si>
  <si>
    <t>50</t>
  </si>
  <si>
    <t>6</t>
  </si>
  <si>
    <t>Брест</t>
  </si>
  <si>
    <t>82</t>
  </si>
  <si>
    <t>Жодино</t>
  </si>
  <si>
    <t>99</t>
  </si>
  <si>
    <t>УАЗ 31512</t>
  </si>
  <si>
    <t>89</t>
  </si>
  <si>
    <t>Категория В2 Спринт</t>
  </si>
  <si>
    <t>35</t>
  </si>
  <si>
    <t>Лепель</t>
  </si>
  <si>
    <t>24</t>
  </si>
  <si>
    <t>Категория Спринт B1</t>
  </si>
  <si>
    <t>Кругов пройдено</t>
  </si>
  <si>
    <t>ОЧКИ триал</t>
  </si>
  <si>
    <t>Место триал</t>
  </si>
  <si>
    <t>Штрафные очки Секция 15</t>
  </si>
  <si>
    <t>Штрафные очки Секция 13</t>
  </si>
  <si>
    <t>Штрафные очки Секция 11</t>
  </si>
  <si>
    <t>Штрафные очки Секция 9</t>
  </si>
  <si>
    <t>Штрафные очки Секция 7</t>
  </si>
  <si>
    <t>Штрафные очки Секция 5</t>
  </si>
  <si>
    <t>Штрафные очки Секция 3</t>
  </si>
  <si>
    <t>Штрафные очки Секция 1</t>
  </si>
  <si>
    <t xml:space="preserve"> "Триал" </t>
  </si>
  <si>
    <t>нестартовал</t>
  </si>
  <si>
    <t>Штрафные очки Секция 5а</t>
  </si>
  <si>
    <t>Штрафные очки Секция 7а</t>
  </si>
  <si>
    <t>Общее время прохождения</t>
  </si>
  <si>
    <t>97</t>
  </si>
  <si>
    <t>95</t>
  </si>
  <si>
    <t>Речица</t>
  </si>
  <si>
    <t>Титовец Юрий \ Стрельченко Александр</t>
  </si>
  <si>
    <t>Москвич</t>
  </si>
  <si>
    <t>75</t>
  </si>
  <si>
    <t>40</t>
  </si>
  <si>
    <t>49</t>
  </si>
  <si>
    <t>Мерседес Г</t>
  </si>
  <si>
    <t>47</t>
  </si>
  <si>
    <t>Туманов Артур / Туманов Степан</t>
  </si>
  <si>
    <t>Джип Рэнглер</t>
  </si>
  <si>
    <t>Джип-Рэнглер</t>
  </si>
  <si>
    <t>96</t>
  </si>
  <si>
    <t xml:space="preserve">Белюга Игорь \ Грищенко Евгений </t>
  </si>
  <si>
    <t>Могилев</t>
  </si>
  <si>
    <t>Барановский Геннадий / Осипов Николай</t>
  </si>
  <si>
    <t>Леоненко Сергей / Кажека Алексей</t>
  </si>
  <si>
    <t>Жлобин</t>
  </si>
  <si>
    <t>04</t>
  </si>
  <si>
    <t>Шик Сергей \ Деминковец Александр</t>
  </si>
  <si>
    <t>76</t>
  </si>
  <si>
    <t>55</t>
  </si>
  <si>
    <t>Борисов</t>
  </si>
  <si>
    <t>5-6</t>
  </si>
  <si>
    <t>Шкута Сергей / Пикалович Александр</t>
  </si>
  <si>
    <t>УАЗ - 31512</t>
  </si>
  <si>
    <t>Горленко Владимир / Васильев Валерий</t>
  </si>
  <si>
    <t>Белюга Игорь / Грищенко Евгений</t>
  </si>
  <si>
    <t>УАЗ ПРОТО</t>
  </si>
  <si>
    <t>Кузьминых Иван / Кузьминых Светлана</t>
  </si>
  <si>
    <t>Джип Ренглер</t>
  </si>
  <si>
    <t>Mersedes G</t>
  </si>
  <si>
    <t>Пиньчук Дмитрий / Дробышевский Сергей</t>
  </si>
  <si>
    <t xml:space="preserve"> ГАЗ - 69</t>
  </si>
  <si>
    <t>Аказников Дмитрий / Бетеня Дмитрий</t>
  </si>
  <si>
    <t>Евпатория / Гродно</t>
  </si>
  <si>
    <t>Титовец Юрий / Стрельченко Александр</t>
  </si>
  <si>
    <t>Багги BMW</t>
  </si>
  <si>
    <t>Добряков Сергей / Петров Дмитрий</t>
  </si>
  <si>
    <t>Jeep Rubicon</t>
  </si>
  <si>
    <t>Джип Вранглер</t>
  </si>
  <si>
    <t>Титов Юрий / Лещинский Иван</t>
  </si>
  <si>
    <t>Минск / Логойск</t>
  </si>
  <si>
    <t>Джип Гранд Чероки</t>
  </si>
  <si>
    <t>Панасюк Георгий / Панасюк Валентина</t>
  </si>
  <si>
    <t>Минск / Вилейка</t>
  </si>
  <si>
    <t>ВАЗ 21213</t>
  </si>
  <si>
    <t>Кощенко Андрей / Паршин Станислав</t>
  </si>
  <si>
    <t>Шик Сергей / Деменковец Александр</t>
  </si>
  <si>
    <t>Рецича</t>
  </si>
  <si>
    <t>Golf PROTO</t>
  </si>
  <si>
    <t>Осмоловский А. / Протощук С.</t>
  </si>
  <si>
    <t>L 200</t>
  </si>
  <si>
    <t>Чернов Павел / Варновец Наталья</t>
  </si>
  <si>
    <t>Рэндж - Ровер</t>
  </si>
  <si>
    <t>Стасюк Павел / Никулин Анрей</t>
  </si>
  <si>
    <t>Брест / Минск</t>
  </si>
  <si>
    <t>Мерседес G</t>
  </si>
  <si>
    <t>Радченко Александр / Кравченко Дмитрий</t>
  </si>
  <si>
    <t>ГАЗ 2410</t>
  </si>
  <si>
    <t>Буловецкий Сегрей / Кобец Алексей</t>
  </si>
  <si>
    <t>Шиленков В. / Кузнецов В.</t>
  </si>
  <si>
    <t>Могилев / Воронеж</t>
  </si>
  <si>
    <t>дисквал.</t>
  </si>
  <si>
    <t>Результаты 1-го этапа</t>
  </si>
  <si>
    <t>Итоговый протокол</t>
  </si>
  <si>
    <t>Категория Спринт Абсолют</t>
  </si>
  <si>
    <t>Категория Триал Абсолют</t>
  </si>
  <si>
    <t>7-8</t>
  </si>
  <si>
    <t>Барановский Геннадий / Барановская Елена</t>
  </si>
  <si>
    <t>Кошелапов Виктор \ Кондратенко Артур</t>
  </si>
  <si>
    <t>39</t>
  </si>
  <si>
    <t>Сазонов Сергей \ Атрошкин Дмитрий</t>
  </si>
  <si>
    <t xml:space="preserve">Панько Дмитрий \ Юшкевич Александр </t>
  </si>
  <si>
    <t>Шкута Сергей / Пикапович Александр</t>
  </si>
  <si>
    <t>Шиленков Вячеслав \ Горелый Сергей</t>
  </si>
  <si>
    <t>Кузьминых Иван \ Кузминых Светлана</t>
  </si>
  <si>
    <t>Пинчук Дмитрий \ Дробышевский Сергей</t>
  </si>
  <si>
    <t>Кулик Александр \ Богомолов Михаил</t>
  </si>
  <si>
    <t>Категория В2 Триал</t>
  </si>
  <si>
    <t>Джип Гранд-Чероки</t>
  </si>
  <si>
    <t>Панасюк Георгий \ Панасюк Валентина</t>
  </si>
  <si>
    <t>70</t>
  </si>
  <si>
    <t>Горленко Владимир \ Васильев Валерий</t>
  </si>
  <si>
    <t>Данилейко Ольга \ Стасбк Павел</t>
  </si>
  <si>
    <t>Фиат Уно</t>
  </si>
  <si>
    <t>Вериго Геннадий \ Вериго Валерий</t>
  </si>
  <si>
    <t>78</t>
  </si>
  <si>
    <t>Радченко Александр \ Кравченко Дмитрий</t>
  </si>
  <si>
    <t>83</t>
  </si>
  <si>
    <t>Opel Frontera</t>
  </si>
  <si>
    <t>Паршин Станислав \ Паршина Ксения</t>
  </si>
  <si>
    <t>-й этап открытого кубка Республики Беларусь по джип-триалу</t>
  </si>
  <si>
    <t>В</t>
  </si>
  <si>
    <t>Результаты 3-го этапа</t>
  </si>
  <si>
    <t>Штрафные очки Секция 15а</t>
  </si>
  <si>
    <t>дисквал</t>
  </si>
  <si>
    <t>Мицубиси Поджеро</t>
  </si>
  <si>
    <t>Леоненко Сергей / Кажеко Алексей</t>
  </si>
  <si>
    <t>Джип-Ранглер</t>
  </si>
  <si>
    <t>Барановский Геннадий Филончик Генналий</t>
  </si>
  <si>
    <t>не стартовал</t>
  </si>
  <si>
    <t>Не стартовал</t>
  </si>
  <si>
    <t>УАЗ-31512</t>
  </si>
  <si>
    <t>Рэнж-Ровер</t>
  </si>
  <si>
    <t>Стасюк Павел / Никулин Андрей</t>
  </si>
  <si>
    <t>Джип-Вранглер</t>
  </si>
  <si>
    <t xml:space="preserve">Шкута Сергей / Гресь Виталий </t>
  </si>
  <si>
    <t>Панько Дмитрий / Юшкевич Александр</t>
  </si>
  <si>
    <t>BMW</t>
  </si>
  <si>
    <t>Гольф-Прото</t>
  </si>
  <si>
    <t>АказниковДмитрий / Чаплинский Виктор</t>
  </si>
  <si>
    <t>Минск/Лепель</t>
  </si>
  <si>
    <t>80</t>
  </si>
  <si>
    <t>УАЗ-Прото</t>
  </si>
  <si>
    <t>Волощик Александр / Волощик Андрей</t>
  </si>
  <si>
    <t>Красносельский</t>
  </si>
  <si>
    <t>Джип Рубикон</t>
  </si>
  <si>
    <t>27</t>
  </si>
  <si>
    <t>Иваненко Владислав / Горленко Артем</t>
  </si>
  <si>
    <t>42</t>
  </si>
  <si>
    <t>Газ-69</t>
  </si>
  <si>
    <t>Лагун Евгений / Лагун Игорь</t>
  </si>
  <si>
    <t>38</t>
  </si>
  <si>
    <t>Беляковский Дмитрий / Беляковский Захар</t>
  </si>
  <si>
    <t>Шик Сергей / Шаманкова Елена</t>
  </si>
  <si>
    <t>Фиат-Прото</t>
  </si>
  <si>
    <t>Вериго Геннадлий / Вериго Валерий</t>
  </si>
  <si>
    <t>Джип Гранд Черроки</t>
  </si>
  <si>
    <t xml:space="preserve">Панасюк Георгий / Федоров Илья </t>
  </si>
  <si>
    <t>Данилейко Ольга / Ладыгина Наталья</t>
  </si>
  <si>
    <t>Категория Спринт абсолютный зачет</t>
  </si>
  <si>
    <t>Категория Триал абсолютный зачет</t>
  </si>
  <si>
    <t>0</t>
  </si>
  <si>
    <t>Результаты 4-го этапа</t>
  </si>
  <si>
    <t>Штрафные очки Секция 11а</t>
  </si>
  <si>
    <t>Категория Спринт В1</t>
  </si>
  <si>
    <t>Mitsubishi Pagero</t>
  </si>
  <si>
    <t>-</t>
  </si>
  <si>
    <t>Категория Спринт В2</t>
  </si>
  <si>
    <t>Range rover</t>
  </si>
  <si>
    <t>Брест/Минск</t>
  </si>
  <si>
    <t>Jeep Wrangler</t>
  </si>
  <si>
    <t>г.п. Красносельский</t>
  </si>
  <si>
    <t>Jeep Rubikon</t>
  </si>
  <si>
    <t>Газ 69</t>
  </si>
  <si>
    <t>Василевич Александр / Хамицкий Олег</t>
  </si>
  <si>
    <t>32</t>
  </si>
  <si>
    <t>Suzuki Samurai</t>
  </si>
  <si>
    <t>Василевский Владимир / Богданов Дмитрий</t>
  </si>
  <si>
    <t>Suzuki G.Vitara</t>
  </si>
  <si>
    <t>Буданков Алексей / Харитонов Александр</t>
  </si>
  <si>
    <t>Ваз 2121 Нива</t>
  </si>
  <si>
    <t>Житенев Дмитрий / Филиппов Дмитрий</t>
  </si>
  <si>
    <t>Nissan Patrol</t>
  </si>
  <si>
    <t xml:space="preserve">Минск  </t>
  </si>
  <si>
    <t>Jeep Cherokee</t>
  </si>
  <si>
    <t>Панасюк Георгий / Федоров Илья</t>
  </si>
  <si>
    <t>Минск / Волга</t>
  </si>
  <si>
    <t>90</t>
  </si>
  <si>
    <t>Шанчук Дмитрий / Денисик Виктор</t>
  </si>
  <si>
    <t>87</t>
  </si>
  <si>
    <t>Мишкуть Эдуард / Устинова Виктория</t>
  </si>
  <si>
    <t>Данилийко Ольга / Волосевич Екатерина</t>
  </si>
  <si>
    <t>58</t>
  </si>
  <si>
    <t>Лапытько Анатолий / Кастеневич Сергей</t>
  </si>
  <si>
    <t>Березино</t>
  </si>
  <si>
    <t>Трубачев Степан / Корниевич Константин</t>
  </si>
  <si>
    <t>Милев Григорий / Эстрин Евгений</t>
  </si>
  <si>
    <t>Потапченко Елена / Сенчук Ольга</t>
  </si>
  <si>
    <t>Маевский Алексей / Телков Денис</t>
  </si>
  <si>
    <t>21</t>
  </si>
  <si>
    <t>Барановский Геннадий / Филончик Геннадий</t>
  </si>
  <si>
    <t>Jeep Rubucon</t>
  </si>
  <si>
    <t>очки</t>
  </si>
  <si>
    <t>4-5</t>
  </si>
  <si>
    <t>Порядок старта в первой секции.</t>
  </si>
  <si>
    <t xml:space="preserve">          Открытый Кубок Республики Беларусь по джип-триалу 2011г. (итоговый протокол кат.СПРИНТ)</t>
  </si>
  <si>
    <t>I этап</t>
  </si>
  <si>
    <t>II этап</t>
  </si>
  <si>
    <t>III этап</t>
  </si>
  <si>
    <t>IV этап</t>
  </si>
  <si>
    <t>V этап</t>
  </si>
  <si>
    <t>ИТОГО</t>
  </si>
  <si>
    <t>Категория СПРИНТ подгруппа Б1</t>
  </si>
  <si>
    <t>Кошелапов Виктор / Кондратенко Артур</t>
  </si>
  <si>
    <t>25</t>
  </si>
  <si>
    <t>Сазонов Сергей / Атрошкин Дмитрий</t>
  </si>
  <si>
    <t>Категория СПРИНТ подгруппа Б2</t>
  </si>
  <si>
    <t>*34</t>
  </si>
  <si>
    <t xml:space="preserve">Панько Дмитрий / Юшкевич Александр </t>
  </si>
  <si>
    <t>Осмоловский Алексей / Протощук С.</t>
  </si>
  <si>
    <t>Шиленков Вячеслав / Горелый Сергей</t>
  </si>
  <si>
    <t>Красносельск.</t>
  </si>
  <si>
    <t>Категория СПРИНТ Абсолютный зачет</t>
  </si>
  <si>
    <t xml:space="preserve">незачет </t>
  </si>
  <si>
    <t>*48</t>
  </si>
  <si>
    <t xml:space="preserve">          Открытый Кубок Республики Беларусь по джип-триалу 2011г. (итоговый протокол кат.ТРИАЛ)</t>
  </si>
  <si>
    <t>Категория ТРИАЛ подгруппа Б1</t>
  </si>
  <si>
    <t>Пинчук Дмитрий / Дробышевский Сергей</t>
  </si>
  <si>
    <t>Кулик Александр / Богомолов Михаил</t>
  </si>
  <si>
    <t>6-9</t>
  </si>
  <si>
    <t>Мицубиси Паджеро</t>
  </si>
  <si>
    <t>Емельяненко Александр / Якубенко Сергей</t>
  </si>
  <si>
    <t>10-13</t>
  </si>
  <si>
    <t>14-17</t>
  </si>
  <si>
    <t>Категория ТРИАЛ подгруппа Б2</t>
  </si>
  <si>
    <t>*40</t>
  </si>
  <si>
    <t>*11</t>
  </si>
  <si>
    <t>Вериго Геннадий / Вериго Валерий</t>
  </si>
  <si>
    <t>Данилейко Ольга / Волосевич Екатерина</t>
  </si>
  <si>
    <t>Буловецкий Сергей / Кобец Алексей</t>
  </si>
  <si>
    <t>Паршин Станислав / Паршина Ксения</t>
  </si>
  <si>
    <t>Категория ТРИАЛ Абсолютный зачет</t>
  </si>
  <si>
    <t>*69</t>
  </si>
  <si>
    <t>*17</t>
  </si>
  <si>
    <t>19-20</t>
  </si>
  <si>
    <t>26</t>
  </si>
  <si>
    <t>22</t>
  </si>
  <si>
    <t>27-30</t>
  </si>
  <si>
    <t>11-13</t>
  </si>
  <si>
    <t>8-9</t>
  </si>
  <si>
    <t>-й этап открытого кубка Республики Беларусь по джип-спринту</t>
  </si>
  <si>
    <t>Т1-1</t>
  </si>
  <si>
    <t>Т1-2</t>
  </si>
  <si>
    <t>Nissan Terrano</t>
  </si>
  <si>
    <t>Bobby Willys</t>
  </si>
  <si>
    <t>Шиленков Вячеслав / Кузнецов Владимир</t>
  </si>
  <si>
    <t>Смирнов Павел / Лихочев Павел</t>
  </si>
  <si>
    <t>Тверь</t>
  </si>
  <si>
    <t>Римошевский Геннадий / Цибин Андрей</t>
  </si>
  <si>
    <t>77</t>
  </si>
  <si>
    <t>LR Defender</t>
  </si>
  <si>
    <t>Банчук Александр / Баньчук Михаил</t>
  </si>
  <si>
    <t>Калинковичи</t>
  </si>
  <si>
    <t>Сатырев Сергей / Лисимов Денис</t>
  </si>
  <si>
    <t>33</t>
  </si>
  <si>
    <t>Краснов Андрей / Соколов Сергей</t>
  </si>
  <si>
    <t>Mersedes</t>
  </si>
  <si>
    <t>Гомель / Гомель</t>
  </si>
  <si>
    <t>Аро</t>
  </si>
  <si>
    <t>Прохоренко Андрей / Веренинов Владимир</t>
  </si>
  <si>
    <t>ГАЗ</t>
  </si>
  <si>
    <t>Кузнецов Андрей / Маевский Юрий</t>
  </si>
  <si>
    <t>Горленко Владимир / Горленко Артем</t>
  </si>
  <si>
    <t>Категория Триал B2 п.2 + В1</t>
  </si>
  <si>
    <t>Штрафные очки Секция 4</t>
  </si>
  <si>
    <t>1-2</t>
  </si>
  <si>
    <t>Очки по результату первого заезда</t>
  </si>
  <si>
    <t>Очки по результату второго заезда</t>
  </si>
  <si>
    <t>Место по результату второго заезда</t>
  </si>
  <si>
    <t>Место по результату первого заезда</t>
  </si>
  <si>
    <t>Штрафные очки Секция 12</t>
  </si>
  <si>
    <t xml:space="preserve">Категория Триал B2 </t>
  </si>
  <si>
    <t>Категория Спринт абсолют</t>
  </si>
  <si>
    <t>7-9</t>
  </si>
  <si>
    <t>не зачет</t>
  </si>
  <si>
    <t>Категория Триал абсолют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</si>
</sst>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  <numFmt numFmtId="165" formatCode="[$-F800]dddd\,\ mmmm\ dd\,\ yyyy"/>
    <numFmt numFmtId="166" formatCode="[h]:mm:ss;@"/>
    <numFmt numFmtId="167" formatCode="[$-FC19]d\ mmmm\ yyyy\ &quot;г.&quot;"/>
    <numFmt numFmtId="168" formatCode="[$-F400]h:mm:ss\ AM/PM"/>
    <numFmt numFmtId="169" formatCode="mm:ss.0;@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"/>
    <numFmt numFmtId="175" formatCode="0.0"/>
    <numFmt numFmtId="176" formatCode="mm:ss.00"/>
    <numFmt numFmtId="177" formatCode="0;[Red]0"/>
  </numFmts>
  <fonts count="35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0"/>
      <name val="Arial"/>
      <family val="2"/>
    </font>
    <font>
      <b/>
      <sz val="9"/>
      <name val="Arial Cyr"/>
      <family val="0"/>
    </font>
    <font>
      <sz val="18"/>
      <name val="Arial Cyr"/>
      <family val="0"/>
    </font>
    <font>
      <b/>
      <sz val="14"/>
      <name val="Arial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Arial"/>
      <family val="2"/>
    </font>
    <font>
      <sz val="8"/>
      <name val="Arial Cyr"/>
      <family val="0"/>
    </font>
    <font>
      <b/>
      <sz val="22"/>
      <name val="Arial Cyr"/>
      <family val="0"/>
    </font>
    <font>
      <sz val="14"/>
      <name val="Arial"/>
      <family val="2"/>
    </font>
    <font>
      <sz val="15"/>
      <name val="Arial Cyr"/>
      <family val="2"/>
    </font>
    <font>
      <b/>
      <sz val="13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438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1" fontId="0" fillId="0" borderId="0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wrapText="1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left" vertical="center"/>
    </xf>
    <xf numFmtId="49" fontId="2" fillId="7" borderId="12" xfId="0" applyNumberFormat="1" applyFont="1" applyFill="1" applyBorder="1" applyAlignment="1">
      <alignment horizontal="left" vertical="center"/>
    </xf>
    <xf numFmtId="0" fontId="2" fillId="7" borderId="12" xfId="0" applyFont="1" applyFill="1" applyBorder="1" applyAlignment="1">
      <alignment horizontal="left" vertical="center"/>
    </xf>
    <xf numFmtId="49" fontId="0" fillId="0" borderId="0" xfId="0" applyNumberFormat="1" applyFill="1" applyBorder="1" applyAlignment="1">
      <alignment vertical="center"/>
    </xf>
    <xf numFmtId="49" fontId="2" fillId="7" borderId="10" xfId="0" applyNumberFormat="1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49" fontId="2" fillId="7" borderId="10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vertical="center"/>
    </xf>
    <xf numFmtId="49" fontId="4" fillId="7" borderId="12" xfId="0" applyNumberFormat="1" applyFont="1" applyFill="1" applyBorder="1" applyAlignment="1">
      <alignment vertical="center"/>
    </xf>
    <xf numFmtId="0" fontId="4" fillId="7" borderId="12" xfId="0" applyFont="1" applyFill="1" applyBorder="1" applyAlignment="1">
      <alignment vertical="center"/>
    </xf>
    <xf numFmtId="0" fontId="4" fillId="7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7" borderId="15" xfId="0" applyFont="1" applyFill="1" applyBorder="1" applyAlignment="1">
      <alignment vertical="center"/>
    </xf>
    <xf numFmtId="49" fontId="4" fillId="7" borderId="16" xfId="0" applyNumberFormat="1" applyFont="1" applyFill="1" applyBorder="1" applyAlignment="1">
      <alignment vertical="center"/>
    </xf>
    <xf numFmtId="0" fontId="4" fillId="7" borderId="16" xfId="0" applyFont="1" applyFill="1" applyBorder="1" applyAlignment="1">
      <alignment vertical="center"/>
    </xf>
    <xf numFmtId="0" fontId="4" fillId="7" borderId="17" xfId="0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47" fontId="0" fillId="0" borderId="0" xfId="0" applyNumberFormat="1" applyFont="1" applyFill="1" applyBorder="1" applyAlignment="1">
      <alignment horizontal="center" vertical="center"/>
    </xf>
    <xf numFmtId="1" fontId="0" fillId="0" borderId="10" xfId="0" applyNumberForma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47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3" fillId="7" borderId="19" xfId="0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49" fontId="2" fillId="7" borderId="19" xfId="0" applyNumberFormat="1" applyFont="1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49" fontId="2" fillId="7" borderId="0" xfId="0" applyNumberFormat="1" applyFont="1" applyFill="1" applyBorder="1" applyAlignment="1">
      <alignment vertical="center" wrapText="1"/>
    </xf>
    <xf numFmtId="0" fontId="0" fillId="7" borderId="0" xfId="0" applyFill="1" applyBorder="1" applyAlignment="1">
      <alignment/>
    </xf>
    <xf numFmtId="49" fontId="2" fillId="7" borderId="0" xfId="0" applyNumberFormat="1" applyFont="1" applyFill="1" applyBorder="1" applyAlignment="1">
      <alignment horizontal="center" vertical="center" wrapText="1"/>
    </xf>
    <xf numFmtId="49" fontId="0" fillId="7" borderId="0" xfId="0" applyNumberFormat="1" applyFill="1" applyBorder="1" applyAlignment="1">
      <alignment/>
    </xf>
    <xf numFmtId="0" fontId="2" fillId="24" borderId="10" xfId="0" applyFont="1" applyFill="1" applyBorder="1" applyAlignment="1">
      <alignment vertical="center" wrapText="1"/>
    </xf>
    <xf numFmtId="0" fontId="2" fillId="7" borderId="10" xfId="0" applyFont="1" applyFill="1" applyBorder="1" applyAlignment="1">
      <alignment vertical="center" wrapText="1"/>
    </xf>
    <xf numFmtId="49" fontId="2" fillId="7" borderId="10" xfId="0" applyNumberFormat="1" applyFont="1" applyFill="1" applyBorder="1" applyAlignment="1">
      <alignment vertical="center" wrapText="1"/>
    </xf>
    <xf numFmtId="0" fontId="4" fillId="7" borderId="11" xfId="0" applyFont="1" applyFill="1" applyBorder="1" applyAlignment="1">
      <alignment vertical="center"/>
    </xf>
    <xf numFmtId="0" fontId="4" fillId="7" borderId="19" xfId="0" applyFont="1" applyFill="1" applyBorder="1" applyAlignment="1">
      <alignment vertical="center"/>
    </xf>
    <xf numFmtId="49" fontId="4" fillId="7" borderId="19" xfId="0" applyNumberFormat="1" applyFont="1" applyFill="1" applyBorder="1" applyAlignment="1">
      <alignment vertical="center"/>
    </xf>
    <xf numFmtId="0" fontId="4" fillId="7" borderId="18" xfId="0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47" fontId="0" fillId="0" borderId="10" xfId="0" applyNumberFormat="1" applyFill="1" applyBorder="1" applyAlignment="1">
      <alignment horizontal="center" vertical="center"/>
    </xf>
    <xf numFmtId="47" fontId="0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vertical="top"/>
    </xf>
    <xf numFmtId="0" fontId="5" fillId="25" borderId="10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wrapText="1"/>
    </xf>
    <xf numFmtId="168" fontId="0" fillId="0" borderId="10" xfId="0" applyNumberForma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7" borderId="10" xfId="0" applyFont="1" applyFill="1" applyBorder="1" applyAlignment="1">
      <alignment horizontal="left" vertical="center"/>
    </xf>
    <xf numFmtId="0" fontId="8" fillId="25" borderId="1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Alignment="1">
      <alignment vertical="center"/>
    </xf>
    <xf numFmtId="0" fontId="5" fillId="25" borderId="0" xfId="0" applyFont="1" applyFill="1" applyBorder="1" applyAlignment="1">
      <alignment horizontal="center" wrapText="1"/>
    </xf>
    <xf numFmtId="0" fontId="0" fillId="25" borderId="10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25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horizontal="center"/>
    </xf>
    <xf numFmtId="0" fontId="5" fillId="25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" fontId="2" fillId="7" borderId="12" xfId="0" applyNumberFormat="1" applyFont="1" applyFill="1" applyBorder="1" applyAlignment="1">
      <alignment horizontal="left" vertical="center"/>
    </xf>
    <xf numFmtId="1" fontId="2" fillId="25" borderId="10" xfId="0" applyNumberFormat="1" applyFont="1" applyFill="1" applyBorder="1" applyAlignment="1">
      <alignment horizontal="center" vertical="center" wrapText="1"/>
    </xf>
    <xf numFmtId="0" fontId="2" fillId="25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 wrapText="1"/>
    </xf>
    <xf numFmtId="0" fontId="0" fillId="25" borderId="10" xfId="0" applyFill="1" applyBorder="1" applyAlignment="1">
      <alignment vertical="center"/>
    </xf>
    <xf numFmtId="0" fontId="0" fillId="25" borderId="20" xfId="0" applyFont="1" applyFill="1" applyBorder="1" applyAlignment="1">
      <alignment vertical="center"/>
    </xf>
    <xf numFmtId="1" fontId="4" fillId="0" borderId="10" xfId="0" applyNumberFormat="1" applyFont="1" applyFill="1" applyBorder="1" applyAlignment="1">
      <alignment horizontal="center" vertical="center"/>
    </xf>
    <xf numFmtId="0" fontId="11" fillId="25" borderId="1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Border="1" applyAlignment="1">
      <alignment horizontal="center"/>
    </xf>
    <xf numFmtId="176" fontId="0" fillId="0" borderId="0" xfId="0" applyNumberFormat="1" applyFont="1" applyFill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7" borderId="19" xfId="0" applyFont="1" applyFill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0" fontId="3" fillId="7" borderId="20" xfId="0" applyFont="1" applyFill="1" applyBorder="1" applyAlignment="1">
      <alignment horizontal="center" vertical="center" wrapText="1"/>
    </xf>
    <xf numFmtId="0" fontId="0" fillId="25" borderId="10" xfId="0" applyFill="1" applyBorder="1" applyAlignment="1">
      <alignment vertical="center"/>
    </xf>
    <xf numFmtId="0" fontId="0" fillId="25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14" fillId="25" borderId="10" xfId="0" applyFont="1" applyFill="1" applyBorder="1" applyAlignment="1">
      <alignment horizontal="center" wrapText="1"/>
    </xf>
    <xf numFmtId="0" fontId="0" fillId="25" borderId="20" xfId="0" applyFill="1" applyBorder="1" applyAlignment="1">
      <alignment vertical="center"/>
    </xf>
    <xf numFmtId="0" fontId="0" fillId="25" borderId="20" xfId="0" applyFont="1" applyFill="1" applyBorder="1" applyAlignment="1">
      <alignment vertical="center"/>
    </xf>
    <xf numFmtId="0" fontId="0" fillId="0" borderId="20" xfId="0" applyFill="1" applyBorder="1" applyAlignment="1">
      <alignment horizontal="left" vertical="center"/>
    </xf>
    <xf numFmtId="0" fontId="0" fillId="0" borderId="1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vertical="center"/>
    </xf>
    <xf numFmtId="0" fontId="6" fillId="7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15" borderId="10" xfId="0" applyFont="1" applyFill="1" applyBorder="1" applyAlignment="1">
      <alignment horizontal="left" vertical="center"/>
    </xf>
    <xf numFmtId="49" fontId="2" fillId="15" borderId="10" xfId="0" applyNumberFormat="1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 wrapText="1"/>
    </xf>
    <xf numFmtId="0" fontId="4" fillId="7" borderId="17" xfId="0" applyFont="1" applyFill="1" applyBorder="1" applyAlignment="1">
      <alignment vertical="center" wrapText="1"/>
    </xf>
    <xf numFmtId="0" fontId="4" fillId="7" borderId="16" xfId="0" applyFont="1" applyFill="1" applyBorder="1" applyAlignment="1">
      <alignment vertical="center" wrapText="1"/>
    </xf>
    <xf numFmtId="0" fontId="4" fillId="7" borderId="15" xfId="0" applyFont="1" applyFill="1" applyBorder="1" applyAlignment="1">
      <alignment vertical="center" wrapText="1"/>
    </xf>
    <xf numFmtId="0" fontId="0" fillId="10" borderId="19" xfId="0" applyFill="1" applyBorder="1" applyAlignment="1">
      <alignment/>
    </xf>
    <xf numFmtId="0" fontId="0" fillId="10" borderId="11" xfId="0" applyFill="1" applyBorder="1" applyAlignment="1">
      <alignment/>
    </xf>
    <xf numFmtId="1" fontId="2" fillId="25" borderId="10" xfId="0" applyNumberFormat="1" applyFont="1" applyFill="1" applyBorder="1" applyAlignment="1">
      <alignment horizontal="center" vertical="center" wrapText="1"/>
    </xf>
    <xf numFmtId="0" fontId="2" fillId="15" borderId="18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49" fontId="2" fillId="25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2" fillId="7" borderId="18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left" vertical="center"/>
    </xf>
    <xf numFmtId="0" fontId="1" fillId="0" borderId="0" xfId="53">
      <alignment/>
      <protection/>
    </xf>
    <xf numFmtId="0" fontId="1" fillId="0" borderId="0" xfId="53" applyFill="1" applyBorder="1" applyAlignment="1">
      <alignment vertical="center"/>
      <protection/>
    </xf>
    <xf numFmtId="1" fontId="1" fillId="0" borderId="0" xfId="53" applyNumberFormat="1" applyFill="1" applyBorder="1" applyAlignment="1">
      <alignment vertical="center"/>
      <protection/>
    </xf>
    <xf numFmtId="0" fontId="8" fillId="25" borderId="10" xfId="53" applyNumberFormat="1" applyFont="1" applyFill="1" applyBorder="1" applyAlignment="1">
      <alignment horizontal="center" wrapText="1"/>
      <protection/>
    </xf>
    <xf numFmtId="49" fontId="3" fillId="0" borderId="10" xfId="53" applyNumberFormat="1" applyFont="1" applyFill="1" applyBorder="1" applyAlignment="1">
      <alignment horizontal="center" vertical="center"/>
      <protection/>
    </xf>
    <xf numFmtId="0" fontId="5" fillId="25" borderId="10" xfId="53" applyFont="1" applyFill="1" applyBorder="1" applyAlignment="1">
      <alignment horizontal="center" wrapText="1"/>
      <protection/>
    </xf>
    <xf numFmtId="1" fontId="4" fillId="0" borderId="10" xfId="53" applyNumberFormat="1" applyFont="1" applyFill="1" applyBorder="1" applyAlignment="1">
      <alignment horizontal="center" vertical="center"/>
      <protection/>
    </xf>
    <xf numFmtId="1" fontId="4" fillId="0" borderId="18" xfId="53" applyNumberFormat="1" applyFont="1" applyFill="1" applyBorder="1" applyAlignment="1">
      <alignment horizontal="center" vertical="center"/>
      <protection/>
    </xf>
    <xf numFmtId="1" fontId="0" fillId="0" borderId="10" xfId="53" applyNumberFormat="1" applyFont="1" applyFill="1" applyBorder="1" applyAlignment="1">
      <alignment horizontal="center" vertical="center"/>
      <protection/>
    </xf>
    <xf numFmtId="1" fontId="1" fillId="0" borderId="10" xfId="53" applyNumberFormat="1" applyFont="1" applyFill="1" applyBorder="1" applyAlignment="1">
      <alignment horizontal="center" vertical="center"/>
      <protection/>
    </xf>
    <xf numFmtId="0" fontId="1" fillId="0" borderId="10" xfId="53" applyFill="1" applyBorder="1" applyAlignment="1">
      <alignment vertical="center"/>
      <protection/>
    </xf>
    <xf numFmtId="0" fontId="1" fillId="0" borderId="10" xfId="53" applyFill="1" applyBorder="1" applyAlignment="1">
      <alignment horizontal="center" vertical="center" wrapText="1"/>
      <protection/>
    </xf>
    <xf numFmtId="49" fontId="2" fillId="25" borderId="10" xfId="53" applyNumberFormat="1" applyFont="1" applyFill="1" applyBorder="1" applyAlignment="1">
      <alignment horizontal="center" vertical="center" wrapText="1"/>
      <protection/>
    </xf>
    <xf numFmtId="0" fontId="0" fillId="0" borderId="0" xfId="53" applyFont="1" applyFill="1" applyBorder="1" applyAlignment="1">
      <alignment vertical="center"/>
      <protection/>
    </xf>
    <xf numFmtId="1" fontId="0" fillId="0" borderId="0" xfId="53" applyNumberFormat="1" applyFont="1" applyFill="1" applyBorder="1" applyAlignment="1">
      <alignment vertical="center"/>
      <protection/>
    </xf>
    <xf numFmtId="0" fontId="0" fillId="0" borderId="0" xfId="53" applyFont="1" applyFill="1" applyBorder="1" applyAlignment="1">
      <alignment horizontal="center" vertical="center"/>
      <protection/>
    </xf>
    <xf numFmtId="49" fontId="0" fillId="0" borderId="0" xfId="53" applyNumberFormat="1" applyFont="1" applyFill="1" applyBorder="1" applyAlignment="1">
      <alignment horizontal="center" vertical="center"/>
      <protection/>
    </xf>
    <xf numFmtId="0" fontId="1" fillId="0" borderId="10" xfId="53" applyFill="1" applyBorder="1" applyAlignment="1">
      <alignment horizontal="center" vertical="center"/>
      <protection/>
    </xf>
    <xf numFmtId="0" fontId="1" fillId="0" borderId="0" xfId="53" applyFill="1" applyBorder="1" applyAlignment="1">
      <alignment horizontal="center" vertical="center"/>
      <protection/>
    </xf>
    <xf numFmtId="0" fontId="2" fillId="0" borderId="0" xfId="53" applyFont="1" applyFill="1" applyBorder="1" applyAlignment="1">
      <alignment horizontal="center" vertical="center" wrapText="1"/>
      <protection/>
    </xf>
    <xf numFmtId="0" fontId="3" fillId="7" borderId="10" xfId="53" applyFont="1" applyFill="1" applyBorder="1" applyAlignment="1">
      <alignment horizontal="center" vertical="center" wrapText="1"/>
      <protection/>
    </xf>
    <xf numFmtId="49" fontId="2" fillId="0" borderId="0" xfId="53" applyNumberFormat="1" applyFont="1" applyFill="1" applyBorder="1" applyAlignment="1">
      <alignment horizontal="center" vertical="center" wrapText="1"/>
      <protection/>
    </xf>
    <xf numFmtId="0" fontId="2" fillId="7" borderId="12" xfId="53" applyFont="1" applyFill="1" applyBorder="1" applyAlignment="1">
      <alignment horizontal="left" vertical="center"/>
      <protection/>
    </xf>
    <xf numFmtId="0" fontId="2" fillId="7" borderId="12" xfId="53" applyFont="1" applyFill="1" applyBorder="1" applyAlignment="1">
      <alignment horizontal="center"/>
      <protection/>
    </xf>
    <xf numFmtId="1" fontId="2" fillId="0" borderId="0" xfId="53" applyNumberFormat="1" applyFont="1" applyFill="1" applyBorder="1" applyAlignment="1">
      <alignment horizontal="center" vertical="center" wrapText="1"/>
      <protection/>
    </xf>
    <xf numFmtId="0" fontId="3" fillId="0" borderId="0" xfId="53" applyFont="1" applyFill="1" applyBorder="1" applyAlignment="1">
      <alignment horizontal="center" vertical="center" wrapText="1"/>
      <protection/>
    </xf>
    <xf numFmtId="49" fontId="1" fillId="0" borderId="0" xfId="53" applyNumberFormat="1" applyFill="1" applyBorder="1" applyAlignment="1">
      <alignment vertical="center"/>
      <protection/>
    </xf>
    <xf numFmtId="0" fontId="2" fillId="7" borderId="10" xfId="53" applyFont="1" applyFill="1" applyBorder="1" applyAlignment="1">
      <alignment horizontal="center" vertical="center" wrapText="1"/>
      <protection/>
    </xf>
    <xf numFmtId="0" fontId="6" fillId="7" borderId="10" xfId="53" applyFont="1" applyFill="1" applyBorder="1" applyAlignment="1">
      <alignment horizontal="center" vertical="center" wrapText="1"/>
      <protection/>
    </xf>
    <xf numFmtId="49" fontId="2" fillId="7" borderId="10" xfId="53" applyNumberFormat="1" applyFont="1" applyFill="1" applyBorder="1" applyAlignment="1">
      <alignment horizontal="center" vertical="center" textRotation="90" wrapText="1"/>
      <protection/>
    </xf>
    <xf numFmtId="0" fontId="4" fillId="0" borderId="0" xfId="53" applyFont="1" applyFill="1" applyBorder="1" applyAlignment="1">
      <alignment vertical="center"/>
      <protection/>
    </xf>
    <xf numFmtId="1" fontId="4" fillId="0" borderId="0" xfId="53" applyNumberFormat="1" applyFont="1" applyFill="1" applyBorder="1" applyAlignment="1">
      <alignment vertical="center"/>
      <protection/>
    </xf>
    <xf numFmtId="0" fontId="1" fillId="0" borderId="0" xfId="53" applyFont="1" applyFill="1" applyBorder="1" applyAlignment="1">
      <alignment/>
      <protection/>
    </xf>
    <xf numFmtId="0" fontId="4" fillId="0" borderId="0" xfId="53" applyFont="1" applyFill="1" applyBorder="1" applyAlignment="1">
      <alignment horizontal="center" vertical="center"/>
      <protection/>
    </xf>
    <xf numFmtId="49" fontId="4" fillId="0" borderId="0" xfId="53" applyNumberFormat="1" applyFont="1" applyFill="1" applyBorder="1" applyAlignment="1">
      <alignment horizontal="center" vertical="center"/>
      <protection/>
    </xf>
    <xf numFmtId="0" fontId="4" fillId="7" borderId="12" xfId="53" applyFont="1" applyFill="1" applyBorder="1" applyAlignment="1">
      <alignment vertical="center"/>
      <protection/>
    </xf>
    <xf numFmtId="0" fontId="4" fillId="7" borderId="14" xfId="53" applyFont="1" applyFill="1" applyBorder="1" applyAlignment="1">
      <alignment vertical="center"/>
      <protection/>
    </xf>
    <xf numFmtId="0" fontId="4" fillId="0" borderId="0" xfId="53" applyFont="1" applyFill="1" applyBorder="1" applyAlignment="1">
      <alignment horizontal="left" vertical="center"/>
      <protection/>
    </xf>
    <xf numFmtId="49" fontId="4" fillId="0" borderId="0" xfId="53" applyNumberFormat="1" applyFont="1" applyFill="1" applyBorder="1" applyAlignment="1">
      <alignment horizontal="left" vertical="center"/>
      <protection/>
    </xf>
    <xf numFmtId="0" fontId="4" fillId="7" borderId="16" xfId="53" applyFont="1" applyFill="1" applyBorder="1" applyAlignment="1">
      <alignment vertical="center"/>
      <protection/>
    </xf>
    <xf numFmtId="0" fontId="4" fillId="7" borderId="17" xfId="53" applyFont="1" applyFill="1" applyBorder="1" applyAlignment="1">
      <alignment vertical="center"/>
      <protection/>
    </xf>
    <xf numFmtId="47" fontId="1" fillId="0" borderId="10" xfId="53" applyNumberFormat="1" applyFill="1" applyBorder="1" applyAlignment="1">
      <alignment vertical="center"/>
      <protection/>
    </xf>
    <xf numFmtId="1" fontId="1" fillId="0" borderId="10" xfId="53" applyNumberFormat="1" applyFill="1" applyBorder="1" applyAlignment="1">
      <alignment vertical="center"/>
      <protection/>
    </xf>
    <xf numFmtId="0" fontId="3" fillId="0" borderId="10" xfId="53" applyFont="1" applyFill="1" applyBorder="1" applyAlignment="1">
      <alignment horizontal="center" vertical="center"/>
      <protection/>
    </xf>
    <xf numFmtId="49" fontId="1" fillId="0" borderId="10" xfId="53" applyNumberFormat="1" applyFill="1" applyBorder="1" applyAlignment="1">
      <alignment horizontal="center" vertical="center"/>
      <protection/>
    </xf>
    <xf numFmtId="0" fontId="0" fillId="0" borderId="10" xfId="53" applyFont="1" applyFill="1" applyBorder="1" applyAlignment="1">
      <alignment horizontal="center" vertical="center"/>
      <protection/>
    </xf>
    <xf numFmtId="47" fontId="0" fillId="0" borderId="10" xfId="53" applyNumberFormat="1" applyFont="1" applyFill="1" applyBorder="1" applyAlignment="1">
      <alignment horizontal="center" vertical="center"/>
      <protection/>
    </xf>
    <xf numFmtId="49" fontId="0" fillId="0" borderId="10" xfId="53" applyNumberFormat="1" applyFont="1" applyFill="1" applyBorder="1" applyAlignment="1">
      <alignment horizontal="center" vertical="center"/>
      <protection/>
    </xf>
    <xf numFmtId="1" fontId="1" fillId="0" borderId="10" xfId="53" applyNumberFormat="1" applyFill="1" applyBorder="1" applyAlignment="1">
      <alignment horizontal="center" vertical="center"/>
      <protection/>
    </xf>
    <xf numFmtId="0" fontId="1" fillId="0" borderId="10" xfId="53" applyNumberFormat="1" applyFill="1" applyBorder="1" applyAlignment="1">
      <alignment horizontal="center" vertical="center"/>
      <protection/>
    </xf>
    <xf numFmtId="1" fontId="0" fillId="0" borderId="10" xfId="53" applyNumberFormat="1" applyFont="1" applyFill="1" applyBorder="1" applyAlignment="1">
      <alignment horizontal="center"/>
      <protection/>
    </xf>
    <xf numFmtId="1" fontId="2" fillId="25" borderId="10" xfId="53" applyNumberFormat="1" applyFont="1" applyFill="1" applyBorder="1" applyAlignment="1">
      <alignment horizontal="center" vertical="center" wrapText="1"/>
      <protection/>
    </xf>
    <xf numFmtId="0" fontId="3" fillId="7" borderId="11" xfId="53" applyFont="1" applyFill="1" applyBorder="1" applyAlignment="1">
      <alignment horizontal="center" vertical="center" wrapText="1"/>
      <protection/>
    </xf>
    <xf numFmtId="0" fontId="3" fillId="7" borderId="0" xfId="53" applyFont="1" applyFill="1" applyBorder="1" applyAlignment="1">
      <alignment horizontal="center" vertical="center" wrapText="1"/>
      <protection/>
    </xf>
    <xf numFmtId="0" fontId="2" fillId="7" borderId="0" xfId="53" applyFont="1" applyFill="1" applyBorder="1" applyAlignment="1">
      <alignment horizontal="center" vertical="center" wrapText="1"/>
      <protection/>
    </xf>
    <xf numFmtId="49" fontId="2" fillId="7" borderId="19" xfId="53" applyNumberFormat="1" applyFont="1" applyFill="1" applyBorder="1" applyAlignment="1">
      <alignment horizontal="center" vertical="center" wrapText="1"/>
      <protection/>
    </xf>
    <xf numFmtId="0" fontId="2" fillId="7" borderId="19" xfId="53" applyFont="1" applyFill="1" applyBorder="1" applyAlignment="1">
      <alignment horizontal="center" vertical="center" wrapText="1"/>
      <protection/>
    </xf>
    <xf numFmtId="0" fontId="2" fillId="7" borderId="12" xfId="53" applyFont="1" applyFill="1" applyBorder="1" applyAlignment="1">
      <alignment horizontal="center" vertical="center" wrapText="1"/>
      <protection/>
    </xf>
    <xf numFmtId="49" fontId="2" fillId="7" borderId="0" xfId="53" applyNumberFormat="1" applyFont="1" applyFill="1" applyBorder="1" applyAlignment="1">
      <alignment vertical="center" wrapText="1"/>
      <protection/>
    </xf>
    <xf numFmtId="49" fontId="1" fillId="7" borderId="0" xfId="53" applyNumberFormat="1" applyFill="1" applyBorder="1" applyAlignment="1">
      <alignment/>
      <protection/>
    </xf>
    <xf numFmtId="0" fontId="1" fillId="7" borderId="0" xfId="53" applyFill="1" applyBorder="1" applyAlignment="1">
      <alignment/>
      <protection/>
    </xf>
    <xf numFmtId="49" fontId="2" fillId="7" borderId="0" xfId="53" applyNumberFormat="1" applyFont="1" applyFill="1" applyBorder="1" applyAlignment="1">
      <alignment horizontal="center" vertical="center" wrapText="1"/>
      <protection/>
    </xf>
    <xf numFmtId="49" fontId="2" fillId="7" borderId="12" xfId="53" applyNumberFormat="1" applyFont="1" applyFill="1" applyBorder="1" applyAlignment="1">
      <alignment horizontal="left" vertical="center"/>
      <protection/>
    </xf>
    <xf numFmtId="1" fontId="2" fillId="15" borderId="10" xfId="53" applyNumberFormat="1" applyFont="1" applyFill="1" applyBorder="1" applyAlignment="1">
      <alignment horizontal="left" vertical="center"/>
      <protection/>
    </xf>
    <xf numFmtId="1" fontId="2" fillId="7" borderId="18" xfId="53" applyNumberFormat="1" applyFont="1" applyFill="1" applyBorder="1" applyAlignment="1">
      <alignment horizontal="left" vertical="center"/>
      <protection/>
    </xf>
    <xf numFmtId="1" fontId="2" fillId="0" borderId="10" xfId="53" applyNumberFormat="1" applyFont="1" applyFill="1" applyBorder="1" applyAlignment="1">
      <alignment horizontal="center" vertical="center" wrapText="1"/>
      <protection/>
    </xf>
    <xf numFmtId="1" fontId="2" fillId="7" borderId="18" xfId="53" applyNumberFormat="1" applyFont="1" applyFill="1" applyBorder="1" applyAlignment="1">
      <alignment horizontal="center" vertical="center" wrapText="1"/>
      <protection/>
    </xf>
    <xf numFmtId="1" fontId="4" fillId="0" borderId="10" xfId="53" applyNumberFormat="1" applyFont="1" applyFill="1" applyBorder="1" applyAlignment="1">
      <alignment vertical="center"/>
      <protection/>
    </xf>
    <xf numFmtId="1" fontId="4" fillId="7" borderId="12" xfId="53" applyNumberFormat="1" applyFont="1" applyFill="1" applyBorder="1" applyAlignment="1">
      <alignment vertical="center"/>
      <protection/>
    </xf>
    <xf numFmtId="0" fontId="1" fillId="0" borderId="0" xfId="53" applyFill="1" applyBorder="1" applyAlignment="1">
      <alignment vertical="center" wrapText="1"/>
      <protection/>
    </xf>
    <xf numFmtId="1" fontId="4" fillId="7" borderId="16" xfId="53" applyNumberFormat="1" applyFont="1" applyFill="1" applyBorder="1" applyAlignment="1">
      <alignment vertical="center"/>
      <protection/>
    </xf>
    <xf numFmtId="0" fontId="1" fillId="0" borderId="0" xfId="53" applyFill="1" applyAlignment="1">
      <alignment vertical="center"/>
      <protection/>
    </xf>
    <xf numFmtId="49" fontId="1" fillId="0" borderId="0" xfId="53" applyNumberFormat="1" applyFill="1" applyAlignment="1">
      <alignment vertical="center"/>
      <protection/>
    </xf>
    <xf numFmtId="1" fontId="1" fillId="0" borderId="0" xfId="53" applyNumberFormat="1" applyFill="1" applyAlignment="1">
      <alignment vertical="center"/>
      <protection/>
    </xf>
    <xf numFmtId="0" fontId="1" fillId="0" borderId="0" xfId="53" applyFill="1" applyAlignment="1">
      <alignment vertical="center" wrapText="1"/>
      <protection/>
    </xf>
    <xf numFmtId="1" fontId="2" fillId="15" borderId="18" xfId="53" applyNumberFormat="1" applyFont="1" applyFill="1" applyBorder="1" applyAlignment="1">
      <alignment horizontal="left" vertical="center"/>
      <protection/>
    </xf>
    <xf numFmtId="0" fontId="2" fillId="24" borderId="10" xfId="53" applyFont="1" applyFill="1" applyBorder="1" applyAlignment="1">
      <alignment vertical="center" wrapText="1"/>
      <protection/>
    </xf>
    <xf numFmtId="0" fontId="2" fillId="7" borderId="10" xfId="53" applyFont="1" applyFill="1" applyBorder="1" applyAlignment="1">
      <alignment vertical="center" wrapText="1"/>
      <protection/>
    </xf>
    <xf numFmtId="49" fontId="2" fillId="7" borderId="10" xfId="53" applyNumberFormat="1" applyFont="1" applyFill="1" applyBorder="1" applyAlignment="1">
      <alignment vertical="center" wrapText="1"/>
      <protection/>
    </xf>
    <xf numFmtId="49" fontId="2" fillId="7" borderId="10" xfId="53" applyNumberFormat="1" applyFont="1" applyFill="1" applyBorder="1" applyAlignment="1">
      <alignment horizontal="center" vertical="center" wrapText="1"/>
      <protection/>
    </xf>
    <xf numFmtId="47" fontId="2" fillId="7" borderId="12" xfId="53" applyNumberFormat="1" applyFont="1" applyFill="1" applyBorder="1" applyAlignment="1">
      <alignment horizontal="center" vertical="center" wrapText="1"/>
      <protection/>
    </xf>
    <xf numFmtId="1" fontId="2" fillId="7" borderId="12" xfId="53" applyNumberFormat="1" applyFont="1" applyFill="1" applyBorder="1" applyAlignment="1">
      <alignment horizontal="left" vertical="center"/>
      <protection/>
    </xf>
    <xf numFmtId="0" fontId="4" fillId="7" borderId="13" xfId="53" applyFont="1" applyFill="1" applyBorder="1" applyAlignment="1">
      <alignment vertical="center"/>
      <protection/>
    </xf>
    <xf numFmtId="49" fontId="4" fillId="7" borderId="12" xfId="53" applyNumberFormat="1" applyFont="1" applyFill="1" applyBorder="1" applyAlignment="1">
      <alignment vertical="center"/>
      <protection/>
    </xf>
    <xf numFmtId="0" fontId="4" fillId="7" borderId="21" xfId="53" applyFont="1" applyFill="1" applyBorder="1" applyAlignment="1">
      <alignment vertical="center"/>
      <protection/>
    </xf>
    <xf numFmtId="0" fontId="1" fillId="10" borderId="11" xfId="53" applyFill="1" applyBorder="1" applyAlignment="1">
      <alignment/>
      <protection/>
    </xf>
    <xf numFmtId="0" fontId="1" fillId="10" borderId="19" xfId="53" applyFill="1" applyBorder="1" applyAlignment="1">
      <alignment/>
      <protection/>
    </xf>
    <xf numFmtId="0" fontId="4" fillId="7" borderId="15" xfId="53" applyFont="1" applyFill="1" applyBorder="1" applyAlignment="1">
      <alignment vertical="center"/>
      <protection/>
    </xf>
    <xf numFmtId="49" fontId="4" fillId="7" borderId="16" xfId="53" applyNumberFormat="1" applyFont="1" applyFill="1" applyBorder="1" applyAlignment="1">
      <alignment vertical="center"/>
      <protection/>
    </xf>
    <xf numFmtId="0" fontId="4" fillId="7" borderId="15" xfId="53" applyFont="1" applyFill="1" applyBorder="1" applyAlignment="1">
      <alignment vertical="center" wrapText="1"/>
      <protection/>
    </xf>
    <xf numFmtId="0" fontId="4" fillId="7" borderId="16" xfId="53" applyFont="1" applyFill="1" applyBorder="1" applyAlignment="1">
      <alignment vertical="center" wrapText="1"/>
      <protection/>
    </xf>
    <xf numFmtId="0" fontId="4" fillId="7" borderId="17" xfId="53" applyFont="1" applyFill="1" applyBorder="1" applyAlignment="1">
      <alignment vertical="center" wrapText="1"/>
      <protection/>
    </xf>
    <xf numFmtId="0" fontId="7" fillId="0" borderId="0" xfId="53" applyFont="1" applyFill="1" applyBorder="1" applyAlignment="1">
      <alignment vertical="center"/>
      <protection/>
    </xf>
    <xf numFmtId="1" fontId="7" fillId="0" borderId="0" xfId="53" applyNumberFormat="1" applyFont="1" applyFill="1" applyBorder="1" applyAlignment="1">
      <alignment vertical="center"/>
      <protection/>
    </xf>
    <xf numFmtId="0" fontId="7" fillId="0" borderId="0" xfId="53" applyFont="1" applyAlignment="1">
      <alignment vertical="center"/>
      <protection/>
    </xf>
    <xf numFmtId="49" fontId="7" fillId="0" borderId="0" xfId="53" applyNumberFormat="1" applyFont="1" applyAlignment="1">
      <alignment vertical="center"/>
      <protection/>
    </xf>
    <xf numFmtId="0" fontId="7" fillId="0" borderId="0" xfId="53" applyFont="1" applyAlignment="1">
      <alignment vertical="top"/>
      <protection/>
    </xf>
    <xf numFmtId="49" fontId="15" fillId="0" borderId="12" xfId="0" applyNumberFormat="1" applyFont="1" applyBorder="1" applyAlignment="1">
      <alignment horizontal="left" vertical="top"/>
    </xf>
    <xf numFmtId="0" fontId="15" fillId="0" borderId="12" xfId="0" applyFont="1" applyBorder="1" applyAlignment="1">
      <alignment horizontal="center"/>
    </xf>
    <xf numFmtId="0" fontId="2" fillId="7" borderId="10" xfId="0" applyFont="1" applyFill="1" applyBorder="1" applyAlignment="1">
      <alignment horizontal="center" vertical="center"/>
    </xf>
    <xf numFmtId="0" fontId="2" fillId="15" borderId="19" xfId="0" applyFont="1" applyFill="1" applyBorder="1" applyAlignment="1">
      <alignment horizontal="left" vertical="center"/>
    </xf>
    <xf numFmtId="0" fontId="0" fillId="15" borderId="19" xfId="0" applyFill="1" applyBorder="1" applyAlignment="1">
      <alignment/>
    </xf>
    <xf numFmtId="0" fontId="0" fillId="15" borderId="11" xfId="0" applyFill="1" applyBorder="1" applyAlignment="1">
      <alignment/>
    </xf>
    <xf numFmtId="1" fontId="2" fillId="0" borderId="10" xfId="54" applyNumberFormat="1" applyFont="1" applyFill="1" applyBorder="1" applyAlignment="1">
      <alignment horizontal="center" vertical="center" wrapText="1"/>
      <protection/>
    </xf>
    <xf numFmtId="0" fontId="0" fillId="0" borderId="10" xfId="54" applyFont="1" applyFill="1" applyBorder="1" applyAlignment="1">
      <alignment horizontal="center" vertical="center" wrapText="1"/>
      <protection/>
    </xf>
    <xf numFmtId="0" fontId="0" fillId="0" borderId="10" xfId="54" applyFont="1" applyFill="1" applyBorder="1" applyAlignment="1">
      <alignment vertical="center"/>
      <protection/>
    </xf>
    <xf numFmtId="0" fontId="0" fillId="0" borderId="10" xfId="54" applyFill="1" applyBorder="1" applyAlignment="1">
      <alignment vertical="center"/>
      <protection/>
    </xf>
    <xf numFmtId="0" fontId="11" fillId="25" borderId="10" xfId="54" applyFont="1" applyFill="1" applyBorder="1" applyAlignment="1">
      <alignment horizontal="center" wrapText="1"/>
      <protection/>
    </xf>
    <xf numFmtId="0" fontId="11" fillId="24" borderId="10" xfId="0" applyFont="1" applyFill="1" applyBorder="1" applyAlignment="1">
      <alignment horizontal="center" wrapText="1"/>
    </xf>
    <xf numFmtId="49" fontId="16" fillId="0" borderId="10" xfId="0" applyNumberFormat="1" applyFont="1" applyBorder="1" applyAlignment="1">
      <alignment horizontal="center"/>
    </xf>
    <xf numFmtId="0" fontId="2" fillId="0" borderId="10" xfId="54" applyNumberFormat="1" applyFont="1" applyFill="1" applyBorder="1" applyAlignment="1">
      <alignment horizontal="center" vertical="center" wrapText="1"/>
      <protection/>
    </xf>
    <xf numFmtId="0" fontId="0" fillId="25" borderId="10" xfId="54" applyFont="1" applyFill="1" applyBorder="1" applyAlignment="1">
      <alignment vertical="center"/>
      <protection/>
    </xf>
    <xf numFmtId="0" fontId="0" fillId="15" borderId="19" xfId="0" applyFill="1" applyBorder="1" applyAlignment="1">
      <alignment horizontal="left" vertical="center"/>
    </xf>
    <xf numFmtId="0" fontId="0" fillId="15" borderId="11" xfId="0" applyFill="1" applyBorder="1" applyAlignment="1">
      <alignment horizontal="left" vertical="center"/>
    </xf>
    <xf numFmtId="1" fontId="2" fillId="25" borderId="10" xfId="54" applyNumberFormat="1" applyFont="1" applyFill="1" applyBorder="1" applyAlignment="1">
      <alignment horizontal="center" vertical="center" wrapText="1"/>
      <protection/>
    </xf>
    <xf numFmtId="0" fontId="0" fillId="25" borderId="10" xfId="54" applyFill="1" applyBorder="1" applyAlignment="1">
      <alignment horizontal="center" vertical="center" wrapText="1"/>
      <protection/>
    </xf>
    <xf numFmtId="0" fontId="0" fillId="25" borderId="10" xfId="54" applyFill="1" applyBorder="1" applyAlignment="1">
      <alignment vertical="center"/>
      <protection/>
    </xf>
    <xf numFmtId="1" fontId="16" fillId="0" borderId="10" xfId="0" applyNumberFormat="1" applyFont="1" applyBorder="1" applyAlignment="1">
      <alignment horizontal="center"/>
    </xf>
    <xf numFmtId="0" fontId="0" fillId="25" borderId="10" xfId="54" applyFont="1" applyFill="1" applyBorder="1" applyAlignment="1">
      <alignment horizontal="center" vertical="center" wrapText="1"/>
      <protection/>
    </xf>
    <xf numFmtId="0" fontId="0" fillId="25" borderId="20" xfId="54" applyFill="1" applyBorder="1" applyAlignment="1">
      <alignment vertical="center"/>
      <protection/>
    </xf>
    <xf numFmtId="0" fontId="0" fillId="15" borderId="19" xfId="0" applyFill="1" applyBorder="1" applyAlignment="1">
      <alignment horizontal="left"/>
    </xf>
    <xf numFmtId="0" fontId="0" fillId="15" borderId="11" xfId="0" applyFill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0" fillId="25" borderId="20" xfId="54" applyFont="1" applyFill="1" applyBorder="1" applyAlignment="1">
      <alignment vertical="center"/>
      <protection/>
    </xf>
    <xf numFmtId="0" fontId="0" fillId="0" borderId="10" xfId="54" applyFont="1" applyFill="1" applyBorder="1" applyAlignment="1">
      <alignment horizontal="center" vertical="center"/>
      <protection/>
    </xf>
    <xf numFmtId="0" fontId="11" fillId="25" borderId="10" xfId="0" applyFont="1" applyFill="1" applyBorder="1" applyAlignment="1">
      <alignment horizontal="center" wrapText="1"/>
    </xf>
    <xf numFmtId="0" fontId="11" fillId="25" borderId="10" xfId="54" applyFont="1" applyFill="1" applyBorder="1" applyAlignment="1">
      <alignment horizontal="center" wrapText="1"/>
      <protection/>
    </xf>
    <xf numFmtId="0" fontId="0" fillId="25" borderId="10" xfId="0" applyFont="1" applyFill="1" applyBorder="1" applyAlignment="1">
      <alignment horizontal="center" vertical="center" wrapText="1"/>
    </xf>
    <xf numFmtId="0" fontId="16" fillId="25" borderId="10" xfId="0" applyFont="1" applyFill="1" applyBorder="1" applyAlignment="1">
      <alignment horizontal="center"/>
    </xf>
    <xf numFmtId="0" fontId="0" fillId="25" borderId="0" xfId="0" applyFill="1" applyAlignment="1">
      <alignment/>
    </xf>
    <xf numFmtId="0" fontId="0" fillId="25" borderId="10" xfId="0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wrapText="1"/>
    </xf>
    <xf numFmtId="49" fontId="4" fillId="24" borderId="10" xfId="54" applyNumberFormat="1" applyFont="1" applyFill="1" applyBorder="1" applyAlignment="1">
      <alignment horizontal="center" vertical="center"/>
      <protection/>
    </xf>
    <xf numFmtId="0" fontId="4" fillId="0" borderId="10" xfId="54" applyNumberFormat="1" applyFont="1" applyFill="1" applyBorder="1" applyAlignment="1">
      <alignment horizontal="center" vertical="center"/>
      <protection/>
    </xf>
    <xf numFmtId="0" fontId="2" fillId="25" borderId="10" xfId="54" applyNumberFormat="1" applyFont="1" applyFill="1" applyBorder="1" applyAlignment="1">
      <alignment horizontal="center" vertical="center" wrapText="1"/>
      <protection/>
    </xf>
    <xf numFmtId="0" fontId="0" fillId="0" borderId="10" xfId="54" applyFill="1" applyBorder="1" applyAlignment="1">
      <alignment horizontal="center" vertical="center" wrapText="1"/>
      <protection/>
    </xf>
    <xf numFmtId="1" fontId="11" fillId="24" borderId="10" xfId="0" applyNumberFormat="1" applyFont="1" applyFill="1" applyBorder="1" applyAlignment="1">
      <alignment horizontal="center" wrapText="1"/>
    </xf>
    <xf numFmtId="0" fontId="2" fillId="25" borderId="10" xfId="54" applyNumberFormat="1" applyFont="1" applyFill="1" applyBorder="1" applyAlignment="1">
      <alignment horizontal="center" vertical="center"/>
      <protection/>
    </xf>
    <xf numFmtId="0" fontId="0" fillId="25" borderId="10" xfId="54" applyFont="1" applyFill="1" applyBorder="1" applyAlignment="1">
      <alignment horizontal="center" vertical="center"/>
      <protection/>
    </xf>
    <xf numFmtId="0" fontId="11" fillId="24" borderId="10" xfId="54" applyFont="1" applyFill="1" applyBorder="1" applyAlignment="1">
      <alignment horizontal="center" wrapText="1"/>
      <protection/>
    </xf>
    <xf numFmtId="0" fontId="2" fillId="0" borderId="10" xfId="54" applyNumberFormat="1" applyFont="1" applyFill="1" applyBorder="1" applyAlignment="1">
      <alignment horizontal="center" vertical="center"/>
      <protection/>
    </xf>
    <xf numFmtId="177" fontId="0" fillId="0" borderId="10" xfId="0" applyNumberFormat="1" applyFont="1" applyFill="1" applyBorder="1" applyAlignment="1">
      <alignment horizontal="center" vertical="center"/>
    </xf>
    <xf numFmtId="177" fontId="5" fillId="25" borderId="10" xfId="0" applyNumberFormat="1" applyFont="1" applyFill="1" applyBorder="1" applyAlignment="1">
      <alignment horizontal="center" wrapText="1"/>
    </xf>
    <xf numFmtId="177" fontId="5" fillId="25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177" fontId="0" fillId="0" borderId="10" xfId="0" applyNumberFormat="1" applyFill="1" applyBorder="1" applyAlignment="1">
      <alignment horizontal="center" vertical="center"/>
    </xf>
    <xf numFmtId="177" fontId="2" fillId="7" borderId="0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177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wrapText="1"/>
    </xf>
    <xf numFmtId="177" fontId="0" fillId="7" borderId="0" xfId="0" applyNumberFormat="1" applyFill="1" applyBorder="1" applyAlignment="1">
      <alignment/>
    </xf>
    <xf numFmtId="176" fontId="2" fillId="7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176" fontId="0" fillId="0" borderId="0" xfId="0" applyNumberFormat="1" applyFill="1" applyAlignment="1">
      <alignment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2" fillId="7" borderId="12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177" fontId="2" fillId="15" borderId="0" xfId="0" applyNumberFormat="1" applyFont="1" applyFill="1" applyBorder="1" applyAlignment="1">
      <alignment horizontal="center" vertical="center" wrapText="1"/>
    </xf>
    <xf numFmtId="0" fontId="0" fillId="15" borderId="10" xfId="0" applyFont="1" applyFill="1" applyBorder="1" applyAlignment="1">
      <alignment horizontal="center" vertical="center"/>
    </xf>
    <xf numFmtId="0" fontId="2" fillId="15" borderId="0" xfId="0" applyFont="1" applyFill="1" applyBorder="1" applyAlignment="1">
      <alignment horizontal="center" vertical="center" wrapText="1"/>
    </xf>
    <xf numFmtId="49" fontId="2" fillId="15" borderId="0" xfId="0" applyNumberFormat="1" applyFont="1" applyFill="1" applyBorder="1" applyAlignment="1">
      <alignment horizontal="center" vertical="center" wrapText="1"/>
    </xf>
    <xf numFmtId="176" fontId="2" fillId="15" borderId="0" xfId="0" applyNumberFormat="1" applyFont="1" applyFill="1" applyBorder="1" applyAlignment="1">
      <alignment horizontal="center" vertical="center" wrapText="1"/>
    </xf>
    <xf numFmtId="0" fontId="1" fillId="25" borderId="10" xfId="53" applyFill="1" applyBorder="1" applyAlignment="1">
      <alignment horizontal="center" vertical="center" wrapText="1"/>
      <protection/>
    </xf>
    <xf numFmtId="0" fontId="1" fillId="25" borderId="10" xfId="53" applyFill="1" applyBorder="1" applyAlignment="1">
      <alignment vertical="center"/>
      <protection/>
    </xf>
    <xf numFmtId="0" fontId="1" fillId="25" borderId="10" xfId="53" applyFont="1" applyFill="1" applyBorder="1" applyAlignment="1">
      <alignment horizontal="center" vertical="center" wrapText="1"/>
      <protection/>
    </xf>
    <xf numFmtId="0" fontId="33" fillId="25" borderId="10" xfId="53" applyFont="1" applyFill="1" applyBorder="1" applyAlignment="1">
      <alignment horizontal="center" vertical="center"/>
      <protection/>
    </xf>
    <xf numFmtId="0" fontId="1" fillId="25" borderId="10" xfId="53" applyFill="1" applyBorder="1" applyAlignment="1">
      <alignment horizontal="center" vertical="center"/>
      <protection/>
    </xf>
    <xf numFmtId="0" fontId="1" fillId="25" borderId="10" xfId="53" applyFill="1" applyBorder="1" applyAlignment="1">
      <alignment horizontal="left" vertical="center"/>
      <protection/>
    </xf>
    <xf numFmtId="0" fontId="1" fillId="25" borderId="10" xfId="53" applyFill="1" applyBorder="1">
      <alignment/>
      <protection/>
    </xf>
    <xf numFmtId="0" fontId="1" fillId="0" borderId="10" xfId="53" applyBorder="1" applyAlignment="1">
      <alignment horizontal="center" vertical="center"/>
      <protection/>
    </xf>
    <xf numFmtId="49" fontId="2" fillId="7" borderId="20" xfId="53" applyNumberFormat="1" applyFont="1" applyFill="1" applyBorder="1" applyAlignment="1">
      <alignment horizontal="center" vertical="center" wrapText="1"/>
      <protection/>
    </xf>
    <xf numFmtId="0" fontId="2" fillId="7" borderId="22" xfId="0" applyFont="1" applyFill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center" vertical="center" wrapText="1"/>
    </xf>
    <xf numFmtId="0" fontId="2" fillId="7" borderId="23" xfId="0" applyFont="1" applyFill="1" applyBorder="1" applyAlignment="1">
      <alignment horizontal="center" vertical="center" wrapText="1"/>
    </xf>
    <xf numFmtId="0" fontId="4" fillId="7" borderId="15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47" fontId="0" fillId="0" borderId="10" xfId="53" applyNumberFormat="1" applyFont="1" applyFill="1" applyBorder="1" applyAlignment="1">
      <alignment horizontal="center" vertical="center"/>
      <protection/>
    </xf>
    <xf numFmtId="49" fontId="0" fillId="0" borderId="10" xfId="53" applyNumberFormat="1" applyFont="1" applyFill="1" applyBorder="1" applyAlignment="1">
      <alignment horizontal="center" vertical="center"/>
      <protection/>
    </xf>
    <xf numFmtId="0" fontId="4" fillId="7" borderId="18" xfId="53" applyFont="1" applyFill="1" applyBorder="1" applyAlignment="1">
      <alignment vertical="center"/>
      <protection/>
    </xf>
    <xf numFmtId="0" fontId="4" fillId="7" borderId="19" xfId="53" applyFont="1" applyFill="1" applyBorder="1" applyAlignment="1">
      <alignment vertical="center"/>
      <protection/>
    </xf>
    <xf numFmtId="0" fontId="4" fillId="7" borderId="11" xfId="53" applyFont="1" applyFill="1" applyBorder="1" applyAlignment="1">
      <alignment vertical="center"/>
      <protection/>
    </xf>
    <xf numFmtId="0" fontId="1" fillId="10" borderId="0" xfId="53" applyFill="1">
      <alignment/>
      <protection/>
    </xf>
    <xf numFmtId="0" fontId="33" fillId="10" borderId="19" xfId="53" applyFont="1" applyFill="1" applyBorder="1" applyAlignment="1">
      <alignment/>
      <protection/>
    </xf>
    <xf numFmtId="0" fontId="1" fillId="10" borderId="16" xfId="53" applyFill="1" applyBorder="1" applyAlignment="1">
      <alignment/>
      <protection/>
    </xf>
    <xf numFmtId="0" fontId="2" fillId="7" borderId="15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0" fontId="4" fillId="7" borderId="17" xfId="0" applyFont="1" applyFill="1" applyBorder="1" applyAlignment="1">
      <alignment horizontal="center" vertical="center" wrapText="1"/>
    </xf>
    <xf numFmtId="0" fontId="4" fillId="7" borderId="16" xfId="0" applyFont="1" applyFill="1" applyBorder="1" applyAlignment="1">
      <alignment horizontal="center" vertical="center" wrapText="1"/>
    </xf>
    <xf numFmtId="0" fontId="0" fillId="0" borderId="10" xfId="53" applyFont="1" applyFill="1" applyBorder="1" applyAlignment="1">
      <alignment horizontal="center" vertical="center"/>
      <protection/>
    </xf>
    <xf numFmtId="0" fontId="2" fillId="7" borderId="20" xfId="53" applyFont="1" applyFill="1" applyBorder="1" applyAlignment="1">
      <alignment horizontal="center" vertical="center" wrapText="1"/>
      <protection/>
    </xf>
    <xf numFmtId="0" fontId="1" fillId="7" borderId="0" xfId="53" applyFill="1" applyBorder="1" applyAlignment="1">
      <alignment horizontal="center" vertical="center"/>
      <protection/>
    </xf>
    <xf numFmtId="0" fontId="2" fillId="24" borderId="10" xfId="53" applyFont="1" applyFill="1" applyBorder="1" applyAlignment="1">
      <alignment horizontal="center" vertical="center" wrapText="1"/>
      <protection/>
    </xf>
    <xf numFmtId="0" fontId="6" fillId="7" borderId="18" xfId="53" applyFont="1" applyFill="1" applyBorder="1" applyAlignment="1">
      <alignment horizontal="center" vertical="center" wrapText="1"/>
      <protection/>
    </xf>
    <xf numFmtId="1" fontId="0" fillId="0" borderId="18" xfId="53" applyNumberFormat="1" applyFont="1" applyFill="1" applyBorder="1" applyAlignment="1">
      <alignment horizontal="center" vertical="center"/>
      <protection/>
    </xf>
    <xf numFmtId="1" fontId="1" fillId="0" borderId="18" xfId="53" applyNumberFormat="1" applyFont="1" applyFill="1" applyBorder="1" applyAlignment="1">
      <alignment horizontal="center" vertical="center"/>
      <protection/>
    </xf>
    <xf numFmtId="1" fontId="3" fillId="0" borderId="10" xfId="53" applyNumberFormat="1" applyFont="1" applyFill="1" applyBorder="1" applyAlignment="1">
      <alignment horizontal="center" vertical="center"/>
      <protection/>
    </xf>
    <xf numFmtId="0" fontId="34" fillId="25" borderId="10" xfId="0" applyFont="1" applyFill="1" applyBorder="1" applyAlignment="1">
      <alignment horizontal="center" wrapText="1"/>
    </xf>
    <xf numFmtId="49" fontId="34" fillId="25" borderId="10" xfId="0" applyNumberFormat="1" applyFont="1" applyFill="1" applyBorder="1" applyAlignment="1">
      <alignment horizontal="center" wrapText="1"/>
    </xf>
    <xf numFmtId="0" fontId="13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0" fontId="4" fillId="7" borderId="18" xfId="0" applyFont="1" applyFill="1" applyBorder="1" applyAlignment="1">
      <alignment horizontal="center" vertical="center"/>
    </xf>
    <xf numFmtId="0" fontId="4" fillId="7" borderId="19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49" fontId="2" fillId="7" borderId="20" xfId="0" applyNumberFormat="1" applyFont="1" applyFill="1" applyBorder="1" applyAlignment="1">
      <alignment horizontal="center" vertical="center" wrapText="1"/>
    </xf>
    <xf numFmtId="49" fontId="2" fillId="7" borderId="23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49" fontId="7" fillId="0" borderId="12" xfId="0" applyNumberFormat="1" applyFont="1" applyBorder="1" applyAlignment="1">
      <alignment horizontal="left" vertical="top" wrapText="1"/>
    </xf>
    <xf numFmtId="0" fontId="4" fillId="7" borderId="10" xfId="0" applyFont="1" applyFill="1" applyBorder="1" applyAlignment="1">
      <alignment horizontal="center" vertical="center" wrapText="1"/>
    </xf>
    <xf numFmtId="0" fontId="0" fillId="7" borderId="16" xfId="0" applyFill="1" applyBorder="1" applyAlignment="1">
      <alignment horizontal="center" vertical="center" wrapText="1"/>
    </xf>
    <xf numFmtId="0" fontId="0" fillId="7" borderId="16" xfId="0" applyFont="1" applyFill="1" applyBorder="1" applyAlignment="1">
      <alignment/>
    </xf>
    <xf numFmtId="0" fontId="0" fillId="7" borderId="15" xfId="0" applyFont="1" applyFill="1" applyBorder="1" applyAlignment="1">
      <alignment/>
    </xf>
    <xf numFmtId="0" fontId="0" fillId="7" borderId="14" xfId="0" applyFont="1" applyFill="1" applyBorder="1" applyAlignment="1">
      <alignment/>
    </xf>
    <xf numFmtId="0" fontId="0" fillId="7" borderId="12" xfId="0" applyFont="1" applyFill="1" applyBorder="1" applyAlignment="1">
      <alignment/>
    </xf>
    <xf numFmtId="0" fontId="0" fillId="7" borderId="13" xfId="0" applyFont="1" applyFill="1" applyBorder="1" applyAlignment="1">
      <alignment/>
    </xf>
    <xf numFmtId="0" fontId="2" fillId="7" borderId="17" xfId="0" applyFont="1" applyFill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center" wrapText="1"/>
    </xf>
    <xf numFmtId="0" fontId="2" fillId="24" borderId="23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49" fontId="2" fillId="24" borderId="23" xfId="0" applyNumberFormat="1" applyFont="1" applyFill="1" applyBorder="1" applyAlignment="1">
      <alignment horizontal="center" vertical="center" wrapText="1"/>
    </xf>
    <xf numFmtId="49" fontId="2" fillId="24" borderId="20" xfId="0" applyNumberFormat="1" applyFont="1" applyFill="1" applyBorder="1" applyAlignment="1">
      <alignment horizontal="center" vertical="center" wrapText="1"/>
    </xf>
    <xf numFmtId="0" fontId="0" fillId="7" borderId="17" xfId="0" applyFill="1" applyBorder="1" applyAlignment="1">
      <alignment horizontal="center" vertical="center" wrapText="1"/>
    </xf>
    <xf numFmtId="0" fontId="0" fillId="7" borderId="15" xfId="0" applyFill="1" applyBorder="1" applyAlignment="1">
      <alignment horizontal="center" vertical="center" wrapText="1"/>
    </xf>
    <xf numFmtId="0" fontId="0" fillId="7" borderId="14" xfId="0" applyFill="1" applyBorder="1" applyAlignment="1">
      <alignment horizontal="center" vertical="center" wrapText="1"/>
    </xf>
    <xf numFmtId="0" fontId="0" fillId="7" borderId="12" xfId="0" applyFill="1" applyBorder="1" applyAlignment="1">
      <alignment horizontal="center" vertical="center" wrapText="1"/>
    </xf>
    <xf numFmtId="0" fontId="0" fillId="7" borderId="13" xfId="0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0" fontId="2" fillId="7" borderId="23" xfId="0" applyFont="1" applyFill="1" applyBorder="1" applyAlignment="1">
      <alignment horizontal="center" vertical="center"/>
    </xf>
    <xf numFmtId="0" fontId="2" fillId="7" borderId="20" xfId="0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1" fontId="2" fillId="0" borderId="18" xfId="54" applyNumberFormat="1" applyFont="1" applyFill="1" applyBorder="1" applyAlignment="1">
      <alignment horizontal="center" vertical="center" wrapText="1"/>
      <protection/>
    </xf>
    <xf numFmtId="1" fontId="2" fillId="0" borderId="19" xfId="54" applyNumberFormat="1" applyFont="1" applyFill="1" applyBorder="1" applyAlignment="1">
      <alignment horizontal="center" vertical="center" wrapText="1"/>
      <protection/>
    </xf>
    <xf numFmtId="1" fontId="2" fillId="0" borderId="11" xfId="54" applyNumberFormat="1" applyFont="1" applyFill="1" applyBorder="1" applyAlignment="1">
      <alignment horizontal="center" vertical="center" wrapText="1"/>
      <protection/>
    </xf>
    <xf numFmtId="0" fontId="4" fillId="7" borderId="23" xfId="0" applyFont="1" applyFill="1" applyBorder="1" applyAlignment="1">
      <alignment horizontal="center" vertical="center"/>
    </xf>
    <xf numFmtId="0" fontId="4" fillId="7" borderId="20" xfId="0" applyFont="1" applyFill="1" applyBorder="1" applyAlignment="1">
      <alignment horizontal="center" vertical="center"/>
    </xf>
    <xf numFmtId="0" fontId="4" fillId="7" borderId="16" xfId="53" applyFont="1" applyFill="1" applyBorder="1" applyAlignment="1">
      <alignment horizontal="center" vertical="center" wrapText="1"/>
      <protection/>
    </xf>
    <xf numFmtId="0" fontId="4" fillId="7" borderId="15" xfId="53" applyFont="1" applyFill="1" applyBorder="1" applyAlignment="1">
      <alignment horizontal="center" vertical="center" wrapText="1"/>
      <protection/>
    </xf>
    <xf numFmtId="0" fontId="4" fillId="7" borderId="12" xfId="53" applyFont="1" applyFill="1" applyBorder="1" applyAlignment="1">
      <alignment horizontal="center" vertical="center" wrapText="1"/>
      <protection/>
    </xf>
    <xf numFmtId="0" fontId="4" fillId="7" borderId="13" xfId="53" applyFont="1" applyFill="1" applyBorder="1" applyAlignment="1">
      <alignment horizontal="center" vertical="center" wrapText="1"/>
      <protection/>
    </xf>
    <xf numFmtId="0" fontId="2" fillId="7" borderId="10" xfId="53" applyFont="1" applyFill="1" applyBorder="1" applyAlignment="1">
      <alignment horizontal="center" vertical="center" wrapText="1"/>
      <protection/>
    </xf>
    <xf numFmtId="0" fontId="24" fillId="7" borderId="16" xfId="53" applyFont="1" applyFill="1" applyBorder="1" applyAlignment="1">
      <alignment horizontal="center" vertical="center" wrapText="1"/>
      <protection/>
    </xf>
    <xf numFmtId="0" fontId="24" fillId="7" borderId="16" xfId="53" applyFont="1" applyFill="1" applyBorder="1">
      <alignment/>
      <protection/>
    </xf>
    <xf numFmtId="0" fontId="24" fillId="7" borderId="15" xfId="53" applyFont="1" applyFill="1" applyBorder="1">
      <alignment/>
      <protection/>
    </xf>
    <xf numFmtId="0" fontId="24" fillId="7" borderId="14" xfId="53" applyFont="1" applyFill="1" applyBorder="1">
      <alignment/>
      <protection/>
    </xf>
    <xf numFmtId="0" fontId="24" fillId="7" borderId="12" xfId="53" applyFont="1" applyFill="1" applyBorder="1">
      <alignment/>
      <protection/>
    </xf>
    <xf numFmtId="0" fontId="24" fillId="7" borderId="13" xfId="53" applyFont="1" applyFill="1" applyBorder="1">
      <alignment/>
      <protection/>
    </xf>
    <xf numFmtId="0" fontId="2" fillId="24" borderId="10" xfId="53" applyFont="1" applyFill="1" applyBorder="1" applyAlignment="1">
      <alignment horizontal="center" vertical="center" wrapText="1"/>
      <protection/>
    </xf>
    <xf numFmtId="49" fontId="2" fillId="24" borderId="10" xfId="53" applyNumberFormat="1" applyFont="1" applyFill="1" applyBorder="1" applyAlignment="1">
      <alignment horizontal="center" vertical="center" wrapText="1"/>
      <protection/>
    </xf>
    <xf numFmtId="49" fontId="2" fillId="7" borderId="20" xfId="53" applyNumberFormat="1" applyFont="1" applyFill="1" applyBorder="1" applyAlignment="1">
      <alignment horizontal="center" vertical="center" wrapText="1"/>
      <protection/>
    </xf>
    <xf numFmtId="49" fontId="2" fillId="7" borderId="23" xfId="53" applyNumberFormat="1" applyFont="1" applyFill="1" applyBorder="1" applyAlignment="1">
      <alignment horizontal="center" vertical="center" wrapText="1"/>
      <protection/>
    </xf>
    <xf numFmtId="49" fontId="7" fillId="0" borderId="12" xfId="53" applyNumberFormat="1" applyFont="1" applyBorder="1" applyAlignment="1">
      <alignment horizontal="left" vertical="top" wrapText="1"/>
      <protection/>
    </xf>
    <xf numFmtId="0" fontId="4" fillId="7" borderId="18" xfId="53" applyFont="1" applyFill="1" applyBorder="1" applyAlignment="1">
      <alignment horizontal="center" vertical="center"/>
      <protection/>
    </xf>
    <xf numFmtId="0" fontId="4" fillId="7" borderId="19" xfId="53" applyFont="1" applyFill="1" applyBorder="1" applyAlignment="1">
      <alignment horizontal="center" vertical="center"/>
      <protection/>
    </xf>
    <xf numFmtId="0" fontId="4" fillId="7" borderId="14" xfId="53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55"/>
  <sheetViews>
    <sheetView view="pageBreakPreview" zoomScale="70" zoomScaleNormal="70" zoomScaleSheetLayoutView="7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D24" sqref="D24"/>
    </sheetView>
  </sheetViews>
  <sheetFormatPr defaultColWidth="9.00390625" defaultRowHeight="12.75"/>
  <cols>
    <col min="1" max="1" width="5.625" style="10" customWidth="1"/>
    <col min="2" max="2" width="21.25390625" style="11" customWidth="1"/>
    <col min="3" max="3" width="43.625" style="9" customWidth="1"/>
    <col min="4" max="4" width="21.25390625" style="9" customWidth="1"/>
    <col min="5" max="14" width="10.75390625" style="9" hidden="1" customWidth="1"/>
    <col min="15" max="15" width="15.75390625" style="9" hidden="1" customWidth="1"/>
    <col min="16" max="16" width="10.75390625" style="10" hidden="1" customWidth="1"/>
    <col min="17" max="17" width="12.625" style="9" hidden="1" customWidth="1"/>
    <col min="18" max="20" width="10.75390625" style="9" customWidth="1"/>
    <col min="21" max="21" width="10.75390625" style="10" customWidth="1"/>
    <col min="22" max="23" width="10.75390625" style="9" customWidth="1"/>
    <col min="24" max="24" width="10.75390625" style="10" customWidth="1"/>
    <col min="25" max="25" width="10.75390625" style="9" customWidth="1"/>
    <col min="26" max="26" width="10.75390625" style="10" customWidth="1"/>
    <col min="27" max="28" width="10.75390625" style="9" customWidth="1"/>
    <col min="29" max="29" width="10.75390625" style="10" customWidth="1"/>
    <col min="30" max="32" width="10.75390625" style="9" customWidth="1"/>
    <col min="33" max="33" width="10.75390625" style="10" customWidth="1"/>
    <col min="34" max="42" width="10.75390625" style="9" customWidth="1"/>
    <col min="43" max="43" width="10.75390625" style="10" customWidth="1"/>
    <col min="44" max="47" width="10.75390625" style="9" customWidth="1"/>
    <col min="48" max="48" width="10.75390625" style="8" customWidth="1"/>
    <col min="49" max="50" width="10.75390625" style="7" customWidth="1"/>
    <col min="51" max="16384" width="9.125" style="7" customWidth="1"/>
  </cols>
  <sheetData>
    <row r="1" spans="1:48" s="82" customFormat="1" ht="45.75" customHeight="1">
      <c r="A1" s="86">
        <v>1</v>
      </c>
      <c r="B1" s="389" t="s">
        <v>322</v>
      </c>
      <c r="C1" s="389"/>
      <c r="D1" s="389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76" t="s">
        <v>165</v>
      </c>
      <c r="P1" s="377"/>
      <c r="Q1" s="377"/>
      <c r="R1" s="377"/>
      <c r="S1" s="377"/>
      <c r="T1" s="377"/>
      <c r="U1" s="377"/>
      <c r="V1" s="377"/>
      <c r="W1" s="377"/>
      <c r="X1" s="377"/>
      <c r="Y1" s="377"/>
      <c r="Z1" s="377"/>
      <c r="AA1" s="377"/>
      <c r="AB1" s="377"/>
      <c r="AC1" s="377"/>
      <c r="AD1" s="377"/>
      <c r="AE1" s="377"/>
      <c r="AF1" s="377"/>
      <c r="AG1" s="377"/>
      <c r="AH1" s="377"/>
      <c r="AI1" s="377"/>
      <c r="AJ1" s="377"/>
      <c r="AK1" s="377"/>
      <c r="AL1" s="377"/>
      <c r="AM1" s="377"/>
      <c r="AN1" s="377"/>
      <c r="AO1" s="377"/>
      <c r="AP1" s="377"/>
      <c r="AQ1" s="377"/>
      <c r="AR1" s="377"/>
      <c r="AS1" s="377"/>
      <c r="AT1" s="377"/>
      <c r="AU1" s="377"/>
      <c r="AV1" s="377"/>
    </row>
    <row r="2" spans="1:49" s="36" customFormat="1" ht="15.75" customHeight="1">
      <c r="A2" s="390" t="s">
        <v>14</v>
      </c>
      <c r="B2" s="390"/>
      <c r="C2" s="390"/>
      <c r="D2" s="390"/>
      <c r="E2" s="49" t="s">
        <v>94</v>
      </c>
      <c r="F2" s="48"/>
      <c r="G2" s="48"/>
      <c r="H2" s="48"/>
      <c r="I2" s="48"/>
      <c r="J2" s="48"/>
      <c r="K2" s="48"/>
      <c r="L2" s="48"/>
      <c r="M2" s="48"/>
      <c r="N2" s="48"/>
      <c r="O2" s="48"/>
      <c r="P2" s="47"/>
      <c r="Q2" s="46"/>
      <c r="R2" s="380" t="s">
        <v>67</v>
      </c>
      <c r="S2" s="387"/>
      <c r="T2" s="387"/>
      <c r="U2" s="387"/>
      <c r="V2" s="387"/>
      <c r="W2" s="387"/>
      <c r="X2" s="387"/>
      <c r="Y2" s="387"/>
      <c r="Z2" s="387"/>
      <c r="AA2" s="387"/>
      <c r="AB2" s="387"/>
      <c r="AC2" s="387"/>
      <c r="AD2" s="387"/>
      <c r="AE2" s="387"/>
      <c r="AF2" s="387"/>
      <c r="AG2" s="387"/>
      <c r="AH2" s="387"/>
      <c r="AI2" s="387"/>
      <c r="AJ2" s="387"/>
      <c r="AK2" s="387"/>
      <c r="AL2" s="387"/>
      <c r="AM2" s="387"/>
      <c r="AN2" s="387"/>
      <c r="AO2" s="387"/>
      <c r="AP2" s="387"/>
      <c r="AQ2" s="387"/>
      <c r="AR2" s="388"/>
      <c r="AS2" s="391" t="s">
        <v>164</v>
      </c>
      <c r="AT2" s="392"/>
      <c r="AU2" s="393"/>
      <c r="AV2" s="386" t="s">
        <v>66</v>
      </c>
      <c r="AW2" s="386" t="s">
        <v>98</v>
      </c>
    </row>
    <row r="3" spans="1:49" s="36" customFormat="1" ht="15.75">
      <c r="A3" s="390"/>
      <c r="B3" s="390"/>
      <c r="C3" s="390"/>
      <c r="D3" s="390"/>
      <c r="E3" s="43"/>
      <c r="F3" s="42"/>
      <c r="G3" s="42"/>
      <c r="H3" s="42"/>
      <c r="I3" s="42"/>
      <c r="J3" s="42"/>
      <c r="K3" s="42"/>
      <c r="L3" s="42"/>
      <c r="M3" s="42"/>
      <c r="N3" s="42"/>
      <c r="O3" s="42"/>
      <c r="P3" s="41"/>
      <c r="Q3" s="40"/>
      <c r="R3" s="380" t="s">
        <v>65</v>
      </c>
      <c r="S3" s="387"/>
      <c r="T3" s="387"/>
      <c r="U3" s="387"/>
      <c r="V3" s="388"/>
      <c r="W3" s="380" t="s">
        <v>64</v>
      </c>
      <c r="X3" s="381"/>
      <c r="Y3" s="381"/>
      <c r="Z3" s="381"/>
      <c r="AA3" s="382"/>
      <c r="AB3" s="378" t="s">
        <v>63</v>
      </c>
      <c r="AC3" s="379" t="s">
        <v>62</v>
      </c>
      <c r="AD3" s="380" t="s">
        <v>61</v>
      </c>
      <c r="AE3" s="381"/>
      <c r="AF3" s="381"/>
      <c r="AG3" s="381"/>
      <c r="AH3" s="382"/>
      <c r="AI3" s="378" t="s">
        <v>60</v>
      </c>
      <c r="AJ3" s="378" t="s">
        <v>59</v>
      </c>
      <c r="AK3" s="380" t="s">
        <v>58</v>
      </c>
      <c r="AL3" s="381"/>
      <c r="AM3" s="381"/>
      <c r="AN3" s="381"/>
      <c r="AO3" s="382"/>
      <c r="AP3" s="378" t="s">
        <v>57</v>
      </c>
      <c r="AQ3" s="383" t="s">
        <v>56</v>
      </c>
      <c r="AR3" s="378" t="s">
        <v>55</v>
      </c>
      <c r="AS3" s="394"/>
      <c r="AT3" s="395"/>
      <c r="AU3" s="396"/>
      <c r="AV3" s="386"/>
      <c r="AW3" s="386"/>
    </row>
    <row r="4" spans="1:49" s="24" customFormat="1" ht="76.5">
      <c r="A4" s="35" t="s">
        <v>39</v>
      </c>
      <c r="B4" s="27" t="s">
        <v>38</v>
      </c>
      <c r="C4" s="27"/>
      <c r="D4" s="27" t="s">
        <v>36</v>
      </c>
      <c r="E4" s="34" t="s">
        <v>93</v>
      </c>
      <c r="F4" s="34" t="s">
        <v>92</v>
      </c>
      <c r="G4" s="34" t="s">
        <v>91</v>
      </c>
      <c r="H4" s="34" t="s">
        <v>96</v>
      </c>
      <c r="I4" s="34" t="s">
        <v>90</v>
      </c>
      <c r="J4" s="34" t="s">
        <v>97</v>
      </c>
      <c r="K4" s="34" t="s">
        <v>89</v>
      </c>
      <c r="L4" s="34" t="s">
        <v>88</v>
      </c>
      <c r="M4" s="34" t="s">
        <v>87</v>
      </c>
      <c r="N4" s="34" t="s">
        <v>86</v>
      </c>
      <c r="O4" s="27" t="s">
        <v>35</v>
      </c>
      <c r="P4" s="33" t="s">
        <v>85</v>
      </c>
      <c r="Q4" s="27" t="s">
        <v>84</v>
      </c>
      <c r="R4" s="27" t="s">
        <v>54</v>
      </c>
      <c r="S4" s="27" t="s">
        <v>83</v>
      </c>
      <c r="T4" s="27" t="s">
        <v>52</v>
      </c>
      <c r="U4" s="68" t="s">
        <v>51</v>
      </c>
      <c r="V4" s="66" t="s">
        <v>50</v>
      </c>
      <c r="W4" s="27" t="s">
        <v>54</v>
      </c>
      <c r="X4" s="33" t="s">
        <v>83</v>
      </c>
      <c r="Y4" s="27" t="s">
        <v>52</v>
      </c>
      <c r="Z4" s="68" t="s">
        <v>51</v>
      </c>
      <c r="AA4" s="66" t="s">
        <v>50</v>
      </c>
      <c r="AB4" s="378"/>
      <c r="AC4" s="379"/>
      <c r="AD4" s="27" t="s">
        <v>54</v>
      </c>
      <c r="AE4" s="27" t="s">
        <v>83</v>
      </c>
      <c r="AF4" s="27" t="s">
        <v>52</v>
      </c>
      <c r="AG4" s="68" t="s">
        <v>51</v>
      </c>
      <c r="AH4" s="66" t="s">
        <v>50</v>
      </c>
      <c r="AI4" s="378"/>
      <c r="AJ4" s="378"/>
      <c r="AK4" s="27" t="s">
        <v>54</v>
      </c>
      <c r="AL4" s="27" t="s">
        <v>83</v>
      </c>
      <c r="AM4" s="27" t="s">
        <v>52</v>
      </c>
      <c r="AN4" s="67" t="s">
        <v>51</v>
      </c>
      <c r="AO4" s="66" t="s">
        <v>50</v>
      </c>
      <c r="AP4" s="378"/>
      <c r="AQ4" s="384"/>
      <c r="AR4" s="378"/>
      <c r="AS4" s="27" t="s">
        <v>49</v>
      </c>
      <c r="AT4" s="26" t="s">
        <v>34</v>
      </c>
      <c r="AU4" s="26" t="s">
        <v>33</v>
      </c>
      <c r="AV4" s="386"/>
      <c r="AW4" s="386"/>
    </row>
    <row r="5" spans="1:49" s="24" customFormat="1" ht="18">
      <c r="A5" s="31" t="s">
        <v>82</v>
      </c>
      <c r="B5" s="31" t="s">
        <v>323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0"/>
      <c r="Q5" s="31"/>
      <c r="R5" s="61"/>
      <c r="S5" s="61"/>
      <c r="T5" s="58"/>
      <c r="U5" s="65"/>
      <c r="V5" s="63"/>
      <c r="W5" s="58"/>
      <c r="X5" s="64"/>
      <c r="Y5" s="58"/>
      <c r="Z5" s="65"/>
      <c r="AA5" s="63"/>
      <c r="AB5" s="63"/>
      <c r="AC5" s="65"/>
      <c r="AD5" s="58"/>
      <c r="AE5" s="58"/>
      <c r="AF5" s="58"/>
      <c r="AG5" s="62"/>
      <c r="AH5" s="58"/>
      <c r="AI5" s="61"/>
      <c r="AJ5" s="61"/>
      <c r="AK5" s="61"/>
      <c r="AL5" s="61"/>
      <c r="AM5" s="61"/>
      <c r="AN5" s="60"/>
      <c r="AO5" s="60"/>
      <c r="AP5" s="60"/>
      <c r="AQ5" s="59"/>
      <c r="AR5" s="58"/>
      <c r="AS5" s="58"/>
      <c r="AT5" s="57"/>
      <c r="AU5" s="81"/>
      <c r="AV5" s="81"/>
      <c r="AW5" s="81"/>
    </row>
    <row r="6" spans="1:49" s="15" customFormat="1" ht="18" customHeight="1">
      <c r="A6" s="105">
        <v>16</v>
      </c>
      <c r="B6" s="3" t="s">
        <v>23</v>
      </c>
      <c r="C6" s="1" t="s">
        <v>116</v>
      </c>
      <c r="D6" s="2" t="s">
        <v>80</v>
      </c>
      <c r="E6" s="115">
        <v>28</v>
      </c>
      <c r="F6" s="115">
        <v>134</v>
      </c>
      <c r="G6" s="115"/>
      <c r="H6" s="115"/>
      <c r="I6" s="115">
        <v>160</v>
      </c>
      <c r="J6" s="115"/>
      <c r="K6" s="115">
        <v>48</v>
      </c>
      <c r="L6" s="115">
        <v>102</v>
      </c>
      <c r="M6" s="115">
        <v>460</v>
      </c>
      <c r="N6" s="115">
        <v>40</v>
      </c>
      <c r="O6" s="115">
        <f>SUM(E6:N6)</f>
        <v>972</v>
      </c>
      <c r="P6" s="120" t="s">
        <v>2</v>
      </c>
      <c r="Q6" s="121">
        <v>30</v>
      </c>
      <c r="R6" s="122"/>
      <c r="S6" s="312"/>
      <c r="T6" s="124"/>
      <c r="U6" s="22"/>
      <c r="V6" s="87"/>
      <c r="W6" s="18"/>
      <c r="X6" s="127"/>
      <c r="Y6" s="124"/>
      <c r="Z6" s="128"/>
      <c r="AA6" s="313"/>
      <c r="AB6" s="18">
        <f>SUM(V6,AA6)</f>
        <v>0</v>
      </c>
      <c r="AC6" s="317"/>
      <c r="AD6" s="312"/>
      <c r="AE6" s="312"/>
      <c r="AF6" s="124"/>
      <c r="AG6" s="22"/>
      <c r="AH6" s="87"/>
      <c r="AI6" s="18">
        <f>SUM(AH6,AB6)</f>
        <v>0</v>
      </c>
      <c r="AJ6" s="18"/>
      <c r="AK6" s="18"/>
      <c r="AL6" s="18"/>
      <c r="AM6" s="124"/>
      <c r="AN6" s="18"/>
      <c r="AO6" s="87"/>
      <c r="AP6" s="18">
        <f>SUM(AO6,AI6)</f>
        <v>0</v>
      </c>
      <c r="AQ6" s="22"/>
      <c r="AR6" s="87"/>
      <c r="AS6" s="18"/>
      <c r="AT6" s="17"/>
      <c r="AU6" s="121"/>
      <c r="AV6" s="132">
        <f>SUM(AL6,S6,X6,AE6)</f>
        <v>0</v>
      </c>
      <c r="AW6" s="90"/>
    </row>
    <row r="7" spans="1:49" s="15" customFormat="1" ht="18" customHeight="1">
      <c r="A7" s="105">
        <v>9</v>
      </c>
      <c r="B7" s="3" t="s">
        <v>146</v>
      </c>
      <c r="C7" s="104" t="s">
        <v>147</v>
      </c>
      <c r="D7" s="2" t="s">
        <v>41</v>
      </c>
      <c r="E7" s="115">
        <v>520</v>
      </c>
      <c r="F7" s="115">
        <v>225</v>
      </c>
      <c r="G7" s="115"/>
      <c r="H7" s="115"/>
      <c r="I7" s="115">
        <v>240</v>
      </c>
      <c r="J7" s="115"/>
      <c r="K7" s="115">
        <v>118</v>
      </c>
      <c r="L7" s="115">
        <v>291</v>
      </c>
      <c r="M7" s="115">
        <v>387</v>
      </c>
      <c r="N7" s="115">
        <v>70</v>
      </c>
      <c r="O7" s="115">
        <f>SUM(E7:N7)</f>
        <v>1851</v>
      </c>
      <c r="P7" s="120">
        <v>3</v>
      </c>
      <c r="Q7" s="121">
        <v>1</v>
      </c>
      <c r="R7" s="122"/>
      <c r="S7" s="312"/>
      <c r="T7" s="124"/>
      <c r="U7" s="22"/>
      <c r="V7" s="87"/>
      <c r="W7" s="18"/>
      <c r="X7" s="317"/>
      <c r="Y7" s="124"/>
      <c r="Z7" s="128"/>
      <c r="AA7" s="313"/>
      <c r="AB7" s="18">
        <f>SUM(V7,AA7)</f>
        <v>0</v>
      </c>
      <c r="AC7" s="317"/>
      <c r="AD7" s="312"/>
      <c r="AE7" s="312"/>
      <c r="AF7" s="124"/>
      <c r="AG7" s="22"/>
      <c r="AH7" s="87"/>
      <c r="AI7" s="18">
        <f>SUM(AH7,AB7)</f>
        <v>0</v>
      </c>
      <c r="AJ7" s="18"/>
      <c r="AK7" s="18"/>
      <c r="AL7" s="18"/>
      <c r="AM7" s="124"/>
      <c r="AN7" s="18"/>
      <c r="AO7" s="87"/>
      <c r="AP7" s="18">
        <f>SUM(AO7,AI7)</f>
        <v>0</v>
      </c>
      <c r="AQ7" s="22"/>
      <c r="AR7" s="87"/>
      <c r="AS7" s="18"/>
      <c r="AT7" s="17"/>
      <c r="AU7" s="121"/>
      <c r="AV7" s="132">
        <f>SUM(AL7,S7,X7,AE7)</f>
        <v>0</v>
      </c>
      <c r="AW7" s="90"/>
    </row>
    <row r="8" spans="1:49" s="15" customFormat="1" ht="18">
      <c r="A8" s="105">
        <v>35</v>
      </c>
      <c r="B8" s="3" t="s">
        <v>140</v>
      </c>
      <c r="C8" s="88" t="s">
        <v>115</v>
      </c>
      <c r="D8" s="2" t="s">
        <v>162</v>
      </c>
      <c r="E8" s="115">
        <v>146</v>
      </c>
      <c r="F8" s="115">
        <v>266</v>
      </c>
      <c r="G8" s="115"/>
      <c r="H8" s="115"/>
      <c r="I8" s="115">
        <v>58</v>
      </c>
      <c r="J8" s="115"/>
      <c r="K8" s="115">
        <v>50</v>
      </c>
      <c r="L8" s="115">
        <v>74</v>
      </c>
      <c r="M8" s="115">
        <v>460</v>
      </c>
      <c r="N8" s="115">
        <v>210</v>
      </c>
      <c r="O8" s="115">
        <f>SUM(E8:N8)</f>
        <v>1264</v>
      </c>
      <c r="P8" s="120" t="s">
        <v>1</v>
      </c>
      <c r="Q8" s="121">
        <v>14</v>
      </c>
      <c r="R8" s="122"/>
      <c r="S8" s="312"/>
      <c r="T8" s="125"/>
      <c r="U8" s="22"/>
      <c r="V8" s="87"/>
      <c r="W8" s="18"/>
      <c r="X8" s="317"/>
      <c r="Y8" s="126"/>
      <c r="Z8" s="127"/>
      <c r="AA8" s="324"/>
      <c r="AB8" s="18">
        <f>SUM(V8,AA8)</f>
        <v>0</v>
      </c>
      <c r="AC8" s="317"/>
      <c r="AD8" s="312"/>
      <c r="AE8" s="312"/>
      <c r="AF8" s="126"/>
      <c r="AG8" s="22"/>
      <c r="AH8" s="87"/>
      <c r="AI8" s="18">
        <f>SUM(AH8,AB8)</f>
        <v>0</v>
      </c>
      <c r="AJ8" s="18"/>
      <c r="AK8" s="18"/>
      <c r="AL8" s="18"/>
      <c r="AM8" s="124"/>
      <c r="AN8" s="18"/>
      <c r="AO8" s="87"/>
      <c r="AP8" s="18">
        <f>SUM(AO8,AI8)</f>
        <v>0</v>
      </c>
      <c r="AQ8" s="22"/>
      <c r="AR8" s="87"/>
      <c r="AS8" s="18"/>
      <c r="AT8" s="17"/>
      <c r="AU8" s="121"/>
      <c r="AV8" s="132">
        <f>SUM(AL8,S8,X8,AE8)</f>
        <v>0</v>
      </c>
      <c r="AW8" s="90"/>
    </row>
    <row r="9" spans="1:49" s="24" customFormat="1" ht="18">
      <c r="A9" s="112" t="s">
        <v>78</v>
      </c>
      <c r="B9" s="31" t="s">
        <v>324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0"/>
      <c r="Q9" s="31"/>
      <c r="R9" s="61"/>
      <c r="S9" s="61"/>
      <c r="T9" s="58"/>
      <c r="U9" s="65"/>
      <c r="V9" s="63"/>
      <c r="W9" s="58"/>
      <c r="X9" s="318"/>
      <c r="Y9" s="326"/>
      <c r="Z9" s="65"/>
      <c r="AA9" s="325"/>
      <c r="AB9" s="63"/>
      <c r="AC9" s="325"/>
      <c r="AD9" s="318"/>
      <c r="AE9" s="318"/>
      <c r="AF9" s="58"/>
      <c r="AG9" s="62"/>
      <c r="AH9" s="58"/>
      <c r="AI9" s="61"/>
      <c r="AJ9" s="61"/>
      <c r="AK9" s="61"/>
      <c r="AL9" s="61"/>
      <c r="AM9" s="331"/>
      <c r="AN9" s="60"/>
      <c r="AO9" s="60"/>
      <c r="AP9" s="60"/>
      <c r="AQ9" s="59"/>
      <c r="AR9" s="58"/>
      <c r="AS9" s="58"/>
      <c r="AT9" s="57"/>
      <c r="AU9" s="135"/>
      <c r="AV9" s="26"/>
      <c r="AW9" s="26"/>
    </row>
    <row r="10" spans="1:49" s="15" customFormat="1" ht="18">
      <c r="A10" s="113">
        <v>89</v>
      </c>
      <c r="B10" s="103" t="s">
        <v>76</v>
      </c>
      <c r="C10" s="104" t="s">
        <v>127</v>
      </c>
      <c r="D10" s="104" t="s">
        <v>41</v>
      </c>
      <c r="E10" s="115">
        <v>52</v>
      </c>
      <c r="F10" s="115">
        <v>180</v>
      </c>
      <c r="G10" s="115"/>
      <c r="H10" s="115"/>
      <c r="I10" s="79"/>
      <c r="J10" s="115"/>
      <c r="K10" s="115">
        <v>12</v>
      </c>
      <c r="L10" s="115">
        <v>59</v>
      </c>
      <c r="M10" s="115">
        <v>146</v>
      </c>
      <c r="N10" s="115">
        <v>20</v>
      </c>
      <c r="O10" s="115">
        <f aca="true" t="shared" si="0" ref="O10:O16">SUM(E10:N10)</f>
        <v>469</v>
      </c>
      <c r="P10" s="120" t="s">
        <v>2</v>
      </c>
      <c r="Q10" s="121">
        <v>70</v>
      </c>
      <c r="R10" s="122"/>
      <c r="S10" s="312"/>
      <c r="T10" s="125"/>
      <c r="U10" s="22"/>
      <c r="V10" s="87"/>
      <c r="W10" s="18"/>
      <c r="X10" s="317"/>
      <c r="Y10" s="330"/>
      <c r="Z10" s="87"/>
      <c r="AA10" s="313"/>
      <c r="AB10" s="18">
        <f aca="true" t="shared" si="1" ref="AB10:AB16">SUM(V10,AA10)</f>
        <v>0</v>
      </c>
      <c r="AC10" s="317"/>
      <c r="AD10" s="312"/>
      <c r="AE10" s="312"/>
      <c r="AF10" s="124"/>
      <c r="AG10" s="22"/>
      <c r="AH10" s="87"/>
      <c r="AI10" s="18">
        <f aca="true" t="shared" si="2" ref="AI10:AI16">SUM(AH10,AB10)</f>
        <v>0</v>
      </c>
      <c r="AJ10" s="18"/>
      <c r="AK10" s="18"/>
      <c r="AL10" s="18"/>
      <c r="AM10" s="124"/>
      <c r="AN10" s="18"/>
      <c r="AO10" s="87"/>
      <c r="AP10" s="18">
        <f aca="true" t="shared" si="3" ref="AP10:AP16">SUM(AO10,AI10)</f>
        <v>0</v>
      </c>
      <c r="AQ10" s="22"/>
      <c r="AR10" s="87"/>
      <c r="AS10" s="18"/>
      <c r="AT10" s="17"/>
      <c r="AU10" s="121"/>
      <c r="AV10" s="132">
        <f aca="true" t="shared" si="4" ref="AV10:AV16">SUM(AL10,S10,X10,AE10)</f>
        <v>0</v>
      </c>
      <c r="AW10" s="90"/>
    </row>
    <row r="11" spans="1:49" s="15" customFormat="1" ht="18">
      <c r="A11" s="113">
        <v>55</v>
      </c>
      <c r="B11" s="103" t="s">
        <v>137</v>
      </c>
      <c r="C11" s="104" t="s">
        <v>138</v>
      </c>
      <c r="D11" s="104" t="s">
        <v>122</v>
      </c>
      <c r="E11" s="115">
        <v>40</v>
      </c>
      <c r="F11" s="115">
        <v>106</v>
      </c>
      <c r="G11" s="115"/>
      <c r="H11" s="115"/>
      <c r="I11" s="79"/>
      <c r="J11" s="115"/>
      <c r="K11" s="115">
        <v>9</v>
      </c>
      <c r="L11" s="115">
        <v>17</v>
      </c>
      <c r="M11" s="115">
        <v>263</v>
      </c>
      <c r="N11" s="115">
        <v>332</v>
      </c>
      <c r="O11" s="115">
        <f t="shared" si="0"/>
        <v>767</v>
      </c>
      <c r="P11" s="120" t="s">
        <v>26</v>
      </c>
      <c r="Q11" s="121">
        <v>28</v>
      </c>
      <c r="R11" s="122"/>
      <c r="S11" s="312"/>
      <c r="T11" s="124"/>
      <c r="U11" s="22"/>
      <c r="V11" s="87"/>
      <c r="W11" s="18"/>
      <c r="X11" s="317"/>
      <c r="Y11" s="124"/>
      <c r="Z11" s="87"/>
      <c r="AA11" s="313"/>
      <c r="AB11" s="18">
        <f t="shared" si="1"/>
        <v>0</v>
      </c>
      <c r="AC11" s="317"/>
      <c r="AD11" s="312"/>
      <c r="AE11" s="312"/>
      <c r="AF11" s="124"/>
      <c r="AG11" s="22"/>
      <c r="AH11" s="87"/>
      <c r="AI11" s="18">
        <f t="shared" si="2"/>
        <v>0</v>
      </c>
      <c r="AJ11" s="18"/>
      <c r="AK11" s="18"/>
      <c r="AL11" s="131"/>
      <c r="AM11" s="126"/>
      <c r="AN11" s="18"/>
      <c r="AO11" s="87"/>
      <c r="AP11" s="18">
        <f t="shared" si="3"/>
        <v>0</v>
      </c>
      <c r="AQ11" s="22"/>
      <c r="AR11" s="87"/>
      <c r="AS11" s="18"/>
      <c r="AT11" s="17"/>
      <c r="AU11" s="121"/>
      <c r="AV11" s="132">
        <f t="shared" si="4"/>
        <v>0</v>
      </c>
      <c r="AW11" s="90"/>
    </row>
    <row r="12" spans="1:49" s="15" customFormat="1" ht="18">
      <c r="A12" s="113">
        <v>97</v>
      </c>
      <c r="B12" s="103" t="s">
        <v>128</v>
      </c>
      <c r="C12" s="104" t="s">
        <v>129</v>
      </c>
      <c r="D12" s="104" t="s">
        <v>135</v>
      </c>
      <c r="E12" s="115">
        <v>94</v>
      </c>
      <c r="F12" s="115">
        <v>216</v>
      </c>
      <c r="G12" s="115"/>
      <c r="H12" s="115"/>
      <c r="I12" s="79"/>
      <c r="J12" s="115"/>
      <c r="K12" s="115">
        <v>110</v>
      </c>
      <c r="L12" s="115">
        <v>134</v>
      </c>
      <c r="M12" s="115">
        <v>361</v>
      </c>
      <c r="N12" s="115">
        <v>134</v>
      </c>
      <c r="O12" s="115">
        <f t="shared" si="0"/>
        <v>1049</v>
      </c>
      <c r="P12" s="120" t="s">
        <v>68</v>
      </c>
      <c r="Q12" s="121">
        <v>1</v>
      </c>
      <c r="R12" s="122"/>
      <c r="S12" s="312"/>
      <c r="T12" s="124"/>
      <c r="U12" s="22"/>
      <c r="V12" s="87"/>
      <c r="W12" s="18"/>
      <c r="X12" s="317"/>
      <c r="Y12" s="124"/>
      <c r="Z12" s="87"/>
      <c r="AA12" s="313"/>
      <c r="AB12" s="18">
        <f t="shared" si="1"/>
        <v>0</v>
      </c>
      <c r="AC12" s="317"/>
      <c r="AD12" s="312"/>
      <c r="AE12" s="312"/>
      <c r="AF12" s="124"/>
      <c r="AG12" s="22"/>
      <c r="AH12" s="87"/>
      <c r="AI12" s="18">
        <f t="shared" si="2"/>
        <v>0</v>
      </c>
      <c r="AJ12" s="18"/>
      <c r="AK12" s="18"/>
      <c r="AL12" s="131"/>
      <c r="AM12" s="126"/>
      <c r="AN12" s="18"/>
      <c r="AO12" s="87"/>
      <c r="AP12" s="18">
        <f t="shared" si="3"/>
        <v>0</v>
      </c>
      <c r="AQ12" s="22"/>
      <c r="AR12" s="87"/>
      <c r="AS12" s="18"/>
      <c r="AT12" s="17"/>
      <c r="AU12" s="121"/>
      <c r="AV12" s="132">
        <f t="shared" si="4"/>
        <v>0</v>
      </c>
      <c r="AW12" s="90"/>
    </row>
    <row r="13" spans="1:49" s="15" customFormat="1" ht="18">
      <c r="A13" s="113">
        <v>98</v>
      </c>
      <c r="B13" s="117" t="s">
        <v>150</v>
      </c>
      <c r="C13" s="118" t="s">
        <v>151</v>
      </c>
      <c r="D13" s="118" t="s">
        <v>46</v>
      </c>
      <c r="E13" s="115">
        <v>119</v>
      </c>
      <c r="F13" s="115">
        <v>232</v>
      </c>
      <c r="G13" s="115"/>
      <c r="H13" s="115"/>
      <c r="I13" s="79"/>
      <c r="J13" s="115"/>
      <c r="K13" s="115">
        <v>38</v>
      </c>
      <c r="L13" s="115">
        <v>56</v>
      </c>
      <c r="M13" s="115">
        <v>166</v>
      </c>
      <c r="N13" s="115">
        <v>34</v>
      </c>
      <c r="O13" s="115">
        <f t="shared" si="0"/>
        <v>645</v>
      </c>
      <c r="P13" s="120" t="s">
        <v>0</v>
      </c>
      <c r="Q13" s="121">
        <v>39</v>
      </c>
      <c r="R13" s="122"/>
      <c r="S13" s="312"/>
      <c r="T13" s="124"/>
      <c r="U13" s="22"/>
      <c r="V13" s="87"/>
      <c r="W13" s="18"/>
      <c r="X13" s="317"/>
      <c r="Y13" s="124"/>
      <c r="Z13" s="87"/>
      <c r="AA13" s="313"/>
      <c r="AB13" s="18">
        <f t="shared" si="1"/>
        <v>0</v>
      </c>
      <c r="AC13" s="317"/>
      <c r="AD13" s="312"/>
      <c r="AE13" s="312"/>
      <c r="AF13" s="124"/>
      <c r="AG13" s="22"/>
      <c r="AH13" s="87"/>
      <c r="AI13" s="18">
        <f t="shared" si="2"/>
        <v>0</v>
      </c>
      <c r="AJ13" s="18"/>
      <c r="AK13" s="18"/>
      <c r="AL13" s="18"/>
      <c r="AM13" s="126"/>
      <c r="AN13" s="18"/>
      <c r="AO13" s="87"/>
      <c r="AP13" s="18">
        <f t="shared" si="3"/>
        <v>0</v>
      </c>
      <c r="AQ13" s="22"/>
      <c r="AR13" s="87"/>
      <c r="AS13" s="18"/>
      <c r="AT13" s="17"/>
      <c r="AU13" s="121"/>
      <c r="AV13" s="132">
        <f t="shared" si="4"/>
        <v>0</v>
      </c>
      <c r="AW13" s="90"/>
    </row>
    <row r="14" spans="1:49" s="15" customFormat="1" ht="18">
      <c r="A14" s="113">
        <v>96</v>
      </c>
      <c r="B14" s="117" t="s">
        <v>154</v>
      </c>
      <c r="C14" s="118" t="s">
        <v>155</v>
      </c>
      <c r="D14" s="118" t="s">
        <v>156</v>
      </c>
      <c r="E14" s="115">
        <v>50</v>
      </c>
      <c r="F14" s="115">
        <v>122</v>
      </c>
      <c r="G14" s="115"/>
      <c r="H14" s="115"/>
      <c r="I14" s="79"/>
      <c r="J14" s="115"/>
      <c r="K14" s="115">
        <v>39</v>
      </c>
      <c r="L14" s="115">
        <v>28</v>
      </c>
      <c r="M14" s="115">
        <v>278</v>
      </c>
      <c r="N14" s="115">
        <v>46</v>
      </c>
      <c r="O14" s="115">
        <f t="shared" si="0"/>
        <v>563</v>
      </c>
      <c r="P14" s="120" t="s">
        <v>1</v>
      </c>
      <c r="Q14" s="121">
        <v>53</v>
      </c>
      <c r="R14" s="122"/>
      <c r="S14" s="312"/>
      <c r="T14" s="124"/>
      <c r="U14" s="22"/>
      <c r="V14" s="87"/>
      <c r="W14" s="18"/>
      <c r="X14" s="317"/>
      <c r="Y14" s="124"/>
      <c r="Z14" s="87"/>
      <c r="AA14" s="313"/>
      <c r="AB14" s="18">
        <f t="shared" si="1"/>
        <v>0</v>
      </c>
      <c r="AC14" s="317"/>
      <c r="AD14" s="312"/>
      <c r="AE14" s="312"/>
      <c r="AF14" s="124"/>
      <c r="AG14" s="22"/>
      <c r="AH14" s="87"/>
      <c r="AI14" s="18">
        <f t="shared" si="2"/>
        <v>0</v>
      </c>
      <c r="AJ14" s="18"/>
      <c r="AK14" s="18"/>
      <c r="AL14" s="18"/>
      <c r="AM14" s="126"/>
      <c r="AN14" s="18"/>
      <c r="AO14" s="87"/>
      <c r="AP14" s="18">
        <f t="shared" si="3"/>
        <v>0</v>
      </c>
      <c r="AQ14" s="22"/>
      <c r="AR14" s="87"/>
      <c r="AS14" s="18"/>
      <c r="AT14" s="17"/>
      <c r="AU14" s="121"/>
      <c r="AV14" s="132">
        <f t="shared" si="4"/>
        <v>0</v>
      </c>
      <c r="AW14" s="90"/>
    </row>
    <row r="15" spans="1:49" s="15" customFormat="1" ht="18">
      <c r="A15" s="113">
        <v>50</v>
      </c>
      <c r="B15" s="117" t="s">
        <v>69</v>
      </c>
      <c r="C15" s="118" t="s">
        <v>161</v>
      </c>
      <c r="D15" s="118" t="s">
        <v>41</v>
      </c>
      <c r="E15" s="115">
        <v>150</v>
      </c>
      <c r="F15" s="115">
        <v>174</v>
      </c>
      <c r="G15" s="115"/>
      <c r="H15" s="115"/>
      <c r="I15" s="79"/>
      <c r="J15" s="115"/>
      <c r="K15" s="115">
        <v>92</v>
      </c>
      <c r="L15" s="115">
        <v>121</v>
      </c>
      <c r="M15" s="115">
        <v>466</v>
      </c>
      <c r="N15" s="115">
        <v>32</v>
      </c>
      <c r="O15" s="115">
        <f t="shared" si="0"/>
        <v>1035</v>
      </c>
      <c r="P15" s="120" t="s">
        <v>71</v>
      </c>
      <c r="Q15" s="121">
        <v>9</v>
      </c>
      <c r="R15" s="122"/>
      <c r="S15" s="312"/>
      <c r="T15" s="124"/>
      <c r="U15" s="22"/>
      <c r="V15" s="87"/>
      <c r="W15" s="18"/>
      <c r="X15" s="317"/>
      <c r="Y15" s="124"/>
      <c r="Z15" s="87"/>
      <c r="AA15" s="313"/>
      <c r="AB15" s="18">
        <f t="shared" si="1"/>
        <v>0</v>
      </c>
      <c r="AC15" s="317"/>
      <c r="AD15" s="312"/>
      <c r="AE15" s="312"/>
      <c r="AF15" s="124"/>
      <c r="AG15" s="22"/>
      <c r="AH15" s="87"/>
      <c r="AI15" s="18">
        <f t="shared" si="2"/>
        <v>0</v>
      </c>
      <c r="AJ15" s="18"/>
      <c r="AK15" s="18"/>
      <c r="AL15" s="18"/>
      <c r="AM15" s="126"/>
      <c r="AN15" s="18"/>
      <c r="AO15" s="87"/>
      <c r="AP15" s="18">
        <f t="shared" si="3"/>
        <v>0</v>
      </c>
      <c r="AQ15" s="22"/>
      <c r="AR15" s="87"/>
      <c r="AS15" s="18"/>
      <c r="AT15" s="17"/>
      <c r="AU15" s="121"/>
      <c r="AV15" s="132">
        <f t="shared" si="4"/>
        <v>0</v>
      </c>
      <c r="AW15" s="90"/>
    </row>
    <row r="16" spans="1:49" s="15" customFormat="1" ht="18">
      <c r="A16" s="113">
        <v>99</v>
      </c>
      <c r="B16" s="103" t="s">
        <v>130</v>
      </c>
      <c r="C16" s="104" t="s">
        <v>124</v>
      </c>
      <c r="D16" s="104" t="s">
        <v>46</v>
      </c>
      <c r="E16" s="115">
        <v>104</v>
      </c>
      <c r="F16" s="115">
        <v>425</v>
      </c>
      <c r="G16" s="115"/>
      <c r="H16" s="115"/>
      <c r="I16" s="79"/>
      <c r="J16" s="115"/>
      <c r="K16" s="115">
        <v>98</v>
      </c>
      <c r="L16" s="115">
        <v>20</v>
      </c>
      <c r="M16" s="115">
        <v>186</v>
      </c>
      <c r="N16" s="115">
        <v>42</v>
      </c>
      <c r="O16" s="115">
        <f t="shared" si="0"/>
        <v>875</v>
      </c>
      <c r="P16" s="120" t="s">
        <v>40</v>
      </c>
      <c r="Q16" s="121">
        <v>18</v>
      </c>
      <c r="R16" s="122"/>
      <c r="S16" s="312"/>
      <c r="T16" s="124"/>
      <c r="U16" s="22"/>
      <c r="V16" s="87"/>
      <c r="W16" s="18"/>
      <c r="X16" s="317"/>
      <c r="Y16" s="129"/>
      <c r="Z16" s="87"/>
      <c r="AA16" s="313"/>
      <c r="AB16" s="18">
        <f t="shared" si="1"/>
        <v>0</v>
      </c>
      <c r="AC16" s="317"/>
      <c r="AD16" s="312"/>
      <c r="AE16" s="312"/>
      <c r="AF16" s="124"/>
      <c r="AG16" s="22"/>
      <c r="AH16" s="87"/>
      <c r="AI16" s="18">
        <f t="shared" si="2"/>
        <v>0</v>
      </c>
      <c r="AJ16" s="18"/>
      <c r="AK16" s="18"/>
      <c r="AL16" s="18"/>
      <c r="AM16" s="124"/>
      <c r="AN16" s="18"/>
      <c r="AO16" s="87"/>
      <c r="AP16" s="18">
        <f t="shared" si="3"/>
        <v>0</v>
      </c>
      <c r="AQ16" s="22"/>
      <c r="AR16" s="87"/>
      <c r="AS16" s="18"/>
      <c r="AT16" s="17"/>
      <c r="AU16" s="121"/>
      <c r="AV16" s="132">
        <f t="shared" si="4"/>
        <v>0</v>
      </c>
      <c r="AW16" s="90"/>
    </row>
    <row r="17" spans="1:49" s="24" customFormat="1" ht="18" hidden="1">
      <c r="A17" s="112" t="s">
        <v>48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0"/>
      <c r="Q17" s="29"/>
      <c r="R17" s="61"/>
      <c r="S17" s="61"/>
      <c r="T17" s="58"/>
      <c r="U17" s="65"/>
      <c r="V17" s="63"/>
      <c r="W17" s="58"/>
      <c r="X17" s="318"/>
      <c r="Y17" s="326"/>
      <c r="Z17" s="65"/>
      <c r="AA17" s="325"/>
      <c r="AB17" s="18">
        <f aca="true" t="shared" si="5" ref="AB17:AB55">SUM(V17,AA17)</f>
        <v>0</v>
      </c>
      <c r="AC17" s="325"/>
      <c r="AD17" s="318"/>
      <c r="AE17" s="318"/>
      <c r="AF17" s="58"/>
      <c r="AG17" s="62"/>
      <c r="AH17" s="58"/>
      <c r="AI17" s="18">
        <f aca="true" t="shared" si="6" ref="AI17:AI55">SUM(AH17,AB17)</f>
        <v>0</v>
      </c>
      <c r="AJ17" s="61"/>
      <c r="AK17" s="61"/>
      <c r="AL17" s="61"/>
      <c r="AM17" s="331"/>
      <c r="AN17" s="60"/>
      <c r="AO17" s="60"/>
      <c r="AP17" s="18">
        <f aca="true" t="shared" si="7" ref="AP17:AP55">SUM(AO17,AI17)</f>
        <v>0</v>
      </c>
      <c r="AQ17" s="59"/>
      <c r="AR17" s="58"/>
      <c r="AS17" s="58"/>
      <c r="AT17" s="57"/>
      <c r="AU17" s="56"/>
      <c r="AV17" s="132">
        <f aca="true" t="shared" si="8" ref="AV17:AV55">SUM(AL17,S17,X17,AE17)</f>
        <v>0</v>
      </c>
      <c r="AW17" s="26"/>
    </row>
    <row r="18" spans="1:48" s="24" customFormat="1" ht="18">
      <c r="A18" s="112" t="s">
        <v>45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96"/>
      <c r="P18" s="94"/>
      <c r="Q18" s="95"/>
      <c r="R18" s="335"/>
      <c r="S18" s="335"/>
      <c r="T18" s="335"/>
      <c r="U18" s="336"/>
      <c r="V18" s="335"/>
      <c r="W18" s="335"/>
      <c r="X18" s="333"/>
      <c r="Y18" s="337"/>
      <c r="Z18" s="336"/>
      <c r="AA18" s="333"/>
      <c r="AB18" s="334">
        <f t="shared" si="5"/>
        <v>0</v>
      </c>
      <c r="AC18" s="333"/>
      <c r="AD18" s="333"/>
      <c r="AE18" s="333"/>
      <c r="AF18" s="335"/>
      <c r="AG18" s="336"/>
      <c r="AH18" s="335"/>
      <c r="AI18" s="334">
        <f t="shared" si="6"/>
        <v>0</v>
      </c>
      <c r="AJ18" s="335"/>
      <c r="AK18" s="335"/>
      <c r="AL18" s="335"/>
      <c r="AM18" s="337"/>
      <c r="AN18" s="335"/>
      <c r="AO18" s="335"/>
      <c r="AP18" s="334">
        <f t="shared" si="7"/>
        <v>0</v>
      </c>
      <c r="AQ18" s="335"/>
      <c r="AR18" s="335"/>
      <c r="AS18" s="335"/>
      <c r="AT18" s="26"/>
      <c r="AU18" s="26"/>
      <c r="AV18" s="132">
        <f t="shared" si="8"/>
        <v>0</v>
      </c>
    </row>
    <row r="19" spans="1:49" s="98" customFormat="1" ht="18">
      <c r="A19" s="107">
        <v>29</v>
      </c>
      <c r="B19" s="3" t="s">
        <v>139</v>
      </c>
      <c r="C19" s="1" t="s">
        <v>109</v>
      </c>
      <c r="D19" s="1" t="s">
        <v>27</v>
      </c>
      <c r="E19" s="116">
        <v>22</v>
      </c>
      <c r="F19" s="116">
        <v>36</v>
      </c>
      <c r="G19" s="116">
        <v>20</v>
      </c>
      <c r="H19" s="116"/>
      <c r="I19" s="116">
        <v>24</v>
      </c>
      <c r="J19" s="116"/>
      <c r="K19" s="23">
        <v>31</v>
      </c>
      <c r="L19" s="116">
        <v>20</v>
      </c>
      <c r="M19" s="116">
        <v>301</v>
      </c>
      <c r="N19" s="116">
        <v>14</v>
      </c>
      <c r="O19" s="116">
        <f>SUM(E19:N19)</f>
        <v>468</v>
      </c>
      <c r="P19" s="23">
        <v>1</v>
      </c>
      <c r="Q19" s="22" t="s">
        <v>105</v>
      </c>
      <c r="R19" s="87"/>
      <c r="S19" s="313"/>
      <c r="T19" s="125"/>
      <c r="U19" s="315"/>
      <c r="V19" s="23"/>
      <c r="W19" s="23"/>
      <c r="X19" s="320"/>
      <c r="Y19" s="125"/>
      <c r="Z19" s="23"/>
      <c r="AA19" s="320"/>
      <c r="AB19" s="18">
        <f t="shared" si="5"/>
        <v>0</v>
      </c>
      <c r="AC19" s="320"/>
      <c r="AD19" s="320"/>
      <c r="AE19" s="320"/>
      <c r="AF19" s="23"/>
      <c r="AG19" s="23"/>
      <c r="AH19" s="23"/>
      <c r="AI19" s="18">
        <f t="shared" si="6"/>
        <v>0</v>
      </c>
      <c r="AJ19" s="23"/>
      <c r="AK19" s="23"/>
      <c r="AL19" s="23"/>
      <c r="AM19" s="125"/>
      <c r="AN19" s="23"/>
      <c r="AO19" s="23"/>
      <c r="AP19" s="18">
        <f t="shared" si="7"/>
        <v>0</v>
      </c>
      <c r="AQ19" s="23"/>
      <c r="AR19" s="1"/>
      <c r="AS19" s="1"/>
      <c r="AT19" s="134"/>
      <c r="AU19" s="122"/>
      <c r="AV19" s="132">
        <f t="shared" si="8"/>
        <v>0</v>
      </c>
      <c r="AW19" s="89"/>
    </row>
    <row r="20" spans="1:49" s="98" customFormat="1" ht="18">
      <c r="A20" s="105">
        <v>44</v>
      </c>
      <c r="B20" s="5" t="s">
        <v>23</v>
      </c>
      <c r="C20" s="2" t="s">
        <v>141</v>
      </c>
      <c r="D20" s="2" t="s">
        <v>142</v>
      </c>
      <c r="E20" s="116">
        <v>20</v>
      </c>
      <c r="F20" s="116">
        <v>182</v>
      </c>
      <c r="G20" s="116">
        <v>44</v>
      </c>
      <c r="H20" s="116"/>
      <c r="I20" s="116">
        <v>220</v>
      </c>
      <c r="J20" s="116"/>
      <c r="K20" s="23">
        <v>83</v>
      </c>
      <c r="L20" s="116">
        <v>62</v>
      </c>
      <c r="M20" s="116">
        <v>271</v>
      </c>
      <c r="N20" s="116">
        <v>28</v>
      </c>
      <c r="O20" s="116">
        <f>SUM(E20:N20)</f>
        <v>910</v>
      </c>
      <c r="P20" s="23">
        <v>2</v>
      </c>
      <c r="Q20" s="22" t="s">
        <v>81</v>
      </c>
      <c r="R20" s="87"/>
      <c r="S20" s="313"/>
      <c r="T20" s="125"/>
      <c r="U20" s="315"/>
      <c r="V20" s="23"/>
      <c r="W20" s="23"/>
      <c r="X20" s="320"/>
      <c r="Y20" s="125"/>
      <c r="Z20" s="23"/>
      <c r="AA20" s="320"/>
      <c r="AB20" s="18">
        <f t="shared" si="5"/>
        <v>0</v>
      </c>
      <c r="AC20" s="320"/>
      <c r="AD20" s="320"/>
      <c r="AE20" s="320"/>
      <c r="AF20" s="23"/>
      <c r="AG20" s="23"/>
      <c r="AH20" s="23"/>
      <c r="AI20" s="18">
        <f t="shared" si="6"/>
        <v>0</v>
      </c>
      <c r="AJ20" s="23"/>
      <c r="AK20" s="23"/>
      <c r="AL20" s="23"/>
      <c r="AM20" s="125"/>
      <c r="AN20" s="23"/>
      <c r="AO20" s="23"/>
      <c r="AP20" s="18">
        <f t="shared" si="7"/>
        <v>0</v>
      </c>
      <c r="AQ20" s="23"/>
      <c r="AR20" s="1"/>
      <c r="AS20" s="1"/>
      <c r="AT20" s="134"/>
      <c r="AU20" s="122"/>
      <c r="AV20" s="132">
        <f t="shared" si="8"/>
        <v>0</v>
      </c>
      <c r="AW20" s="89"/>
    </row>
    <row r="21" spans="1:49" s="98" customFormat="1" ht="18">
      <c r="A21" s="106">
        <v>2</v>
      </c>
      <c r="B21" s="103" t="s">
        <v>131</v>
      </c>
      <c r="C21" s="104" t="s">
        <v>132</v>
      </c>
      <c r="D21" s="104" t="s">
        <v>74</v>
      </c>
      <c r="E21" s="116">
        <v>146</v>
      </c>
      <c r="F21" s="116">
        <v>396</v>
      </c>
      <c r="G21" s="116">
        <v>66</v>
      </c>
      <c r="H21" s="116"/>
      <c r="I21" s="116">
        <v>74</v>
      </c>
      <c r="J21" s="116"/>
      <c r="K21" s="23">
        <v>38</v>
      </c>
      <c r="L21" s="116">
        <v>62</v>
      </c>
      <c r="M21" s="116">
        <v>157</v>
      </c>
      <c r="N21" s="116">
        <v>80</v>
      </c>
      <c r="O21" s="116">
        <f>SUM(E21:N21)</f>
        <v>1019</v>
      </c>
      <c r="P21" s="23">
        <v>3</v>
      </c>
      <c r="Q21" s="22" t="s">
        <v>10</v>
      </c>
      <c r="R21" s="87"/>
      <c r="S21" s="313"/>
      <c r="T21" s="125"/>
      <c r="U21" s="315"/>
      <c r="V21" s="23"/>
      <c r="W21" s="23"/>
      <c r="X21" s="320"/>
      <c r="Y21" s="125"/>
      <c r="Z21" s="23"/>
      <c r="AA21" s="320"/>
      <c r="AB21" s="18">
        <f t="shared" si="5"/>
        <v>0</v>
      </c>
      <c r="AC21" s="320"/>
      <c r="AD21" s="320"/>
      <c r="AE21" s="320"/>
      <c r="AF21" s="23"/>
      <c r="AG21" s="23"/>
      <c r="AH21" s="23"/>
      <c r="AI21" s="18">
        <f t="shared" si="6"/>
        <v>0</v>
      </c>
      <c r="AJ21" s="23"/>
      <c r="AK21" s="23"/>
      <c r="AL21" s="23"/>
      <c r="AM21" s="125"/>
      <c r="AN21" s="23"/>
      <c r="AO21" s="23"/>
      <c r="AP21" s="18">
        <f t="shared" si="7"/>
        <v>0</v>
      </c>
      <c r="AQ21" s="23"/>
      <c r="AR21" s="1"/>
      <c r="AS21" s="1"/>
      <c r="AT21" s="134"/>
      <c r="AU21" s="122"/>
      <c r="AV21" s="132">
        <f t="shared" si="8"/>
        <v>0</v>
      </c>
      <c r="AW21" s="89"/>
    </row>
    <row r="22" spans="1:49" s="98" customFormat="1" ht="18">
      <c r="A22" s="114">
        <v>74</v>
      </c>
      <c r="B22" s="108" t="s">
        <v>133</v>
      </c>
      <c r="C22" s="104" t="s">
        <v>134</v>
      </c>
      <c r="D22" s="104" t="s">
        <v>27</v>
      </c>
      <c r="E22" s="116">
        <v>64</v>
      </c>
      <c r="F22" s="116">
        <v>472</v>
      </c>
      <c r="G22" s="116">
        <v>82</v>
      </c>
      <c r="H22" s="116"/>
      <c r="I22" s="116">
        <v>389</v>
      </c>
      <c r="J22" s="116"/>
      <c r="K22" s="23">
        <v>48</v>
      </c>
      <c r="L22" s="116">
        <v>140</v>
      </c>
      <c r="M22" s="116">
        <v>309</v>
      </c>
      <c r="N22" s="116">
        <v>261</v>
      </c>
      <c r="O22" s="116">
        <f>SUM(E22:N22)</f>
        <v>1765</v>
      </c>
      <c r="P22" s="23">
        <v>4</v>
      </c>
      <c r="Q22" s="22" t="s">
        <v>2</v>
      </c>
      <c r="R22" s="109"/>
      <c r="S22" s="314"/>
      <c r="T22" s="125"/>
      <c r="U22" s="315"/>
      <c r="V22" s="23"/>
      <c r="W22" s="23"/>
      <c r="X22" s="320"/>
      <c r="Y22" s="125"/>
      <c r="Z22" s="23"/>
      <c r="AA22" s="320"/>
      <c r="AB22" s="18">
        <f t="shared" si="5"/>
        <v>0</v>
      </c>
      <c r="AC22" s="320"/>
      <c r="AD22" s="320"/>
      <c r="AE22" s="320"/>
      <c r="AF22" s="23"/>
      <c r="AG22" s="23"/>
      <c r="AH22" s="23"/>
      <c r="AI22" s="18">
        <f t="shared" si="6"/>
        <v>0</v>
      </c>
      <c r="AJ22" s="23"/>
      <c r="AK22" s="23"/>
      <c r="AL22" s="23"/>
      <c r="AM22" s="125"/>
      <c r="AN22" s="23"/>
      <c r="AO22" s="23"/>
      <c r="AP22" s="18">
        <f t="shared" si="7"/>
        <v>0</v>
      </c>
      <c r="AQ22" s="23"/>
      <c r="AR22" s="1"/>
      <c r="AS22" s="1"/>
      <c r="AT22" s="134"/>
      <c r="AU22" s="122"/>
      <c r="AV22" s="132">
        <f t="shared" si="8"/>
        <v>0</v>
      </c>
      <c r="AW22" s="111"/>
    </row>
    <row r="23" spans="1:48" s="24" customFormat="1" ht="15.75">
      <c r="A23" s="112" t="s">
        <v>32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96"/>
      <c r="P23" s="94"/>
      <c r="Q23" s="95"/>
      <c r="R23" s="335"/>
      <c r="S23" s="335"/>
      <c r="T23" s="335"/>
      <c r="U23" s="336"/>
      <c r="V23" s="335"/>
      <c r="W23" s="335"/>
      <c r="X23" s="333"/>
      <c r="Y23" s="337"/>
      <c r="Z23" s="336"/>
      <c r="AA23" s="333"/>
      <c r="AB23" s="334"/>
      <c r="AC23" s="333"/>
      <c r="AD23" s="333"/>
      <c r="AE23" s="333"/>
      <c r="AF23" s="335"/>
      <c r="AG23" s="336"/>
      <c r="AH23" s="335"/>
      <c r="AI23" s="334">
        <f t="shared" si="6"/>
        <v>0</v>
      </c>
      <c r="AJ23" s="335"/>
      <c r="AK23" s="335"/>
      <c r="AL23" s="335"/>
      <c r="AM23" s="337"/>
      <c r="AN23" s="335"/>
      <c r="AO23" s="335"/>
      <c r="AP23" s="334">
        <f t="shared" si="7"/>
        <v>0</v>
      </c>
      <c r="AQ23" s="335"/>
      <c r="AR23" s="335"/>
      <c r="AS23" s="335"/>
      <c r="AT23" s="123"/>
      <c r="AU23" s="123"/>
      <c r="AV23" s="132">
        <f t="shared" si="8"/>
        <v>0</v>
      </c>
    </row>
    <row r="24" spans="1:49" s="15" customFormat="1" ht="18">
      <c r="A24" s="105">
        <v>59</v>
      </c>
      <c r="B24" s="5" t="s">
        <v>28</v>
      </c>
      <c r="C24" s="2" t="s">
        <v>148</v>
      </c>
      <c r="D24" s="2" t="s">
        <v>27</v>
      </c>
      <c r="E24" s="115">
        <v>42</v>
      </c>
      <c r="F24" s="115">
        <v>348</v>
      </c>
      <c r="G24" s="115">
        <v>58</v>
      </c>
      <c r="H24" s="115"/>
      <c r="I24" s="115">
        <v>55</v>
      </c>
      <c r="J24" s="115"/>
      <c r="K24" s="115"/>
      <c r="L24" s="115">
        <v>39</v>
      </c>
      <c r="M24" s="115">
        <v>275</v>
      </c>
      <c r="N24" s="115">
        <v>49</v>
      </c>
      <c r="O24" s="115">
        <f aca="true" t="shared" si="9" ref="O24:O30">SUM(E24:N24)</f>
        <v>866</v>
      </c>
      <c r="P24" s="18">
        <v>1</v>
      </c>
      <c r="Q24" s="87">
        <v>70</v>
      </c>
      <c r="R24" s="87"/>
      <c r="S24" s="313"/>
      <c r="T24" s="124"/>
      <c r="U24" s="55"/>
      <c r="V24" s="18"/>
      <c r="W24" s="18"/>
      <c r="X24" s="312"/>
      <c r="Y24" s="124"/>
      <c r="Z24" s="18"/>
      <c r="AA24" s="312"/>
      <c r="AB24" s="18">
        <f t="shared" si="5"/>
        <v>0</v>
      </c>
      <c r="AC24" s="312"/>
      <c r="AD24" s="312"/>
      <c r="AE24" s="312"/>
      <c r="AF24" s="18"/>
      <c r="AG24" s="18"/>
      <c r="AH24" s="18"/>
      <c r="AI24" s="18">
        <f t="shared" si="6"/>
        <v>0</v>
      </c>
      <c r="AJ24" s="18"/>
      <c r="AK24" s="18"/>
      <c r="AL24" s="18"/>
      <c r="AM24" s="124"/>
      <c r="AN24" s="18"/>
      <c r="AO24" s="18"/>
      <c r="AP24" s="18">
        <f t="shared" si="7"/>
        <v>0</v>
      </c>
      <c r="AQ24" s="18"/>
      <c r="AR24" s="79"/>
      <c r="AS24" s="79"/>
      <c r="AT24" s="134"/>
      <c r="AU24" s="121"/>
      <c r="AV24" s="132">
        <f t="shared" si="8"/>
        <v>0</v>
      </c>
      <c r="AW24" s="89"/>
    </row>
    <row r="25" spans="1:49" s="15" customFormat="1" ht="18">
      <c r="A25" s="105">
        <v>88</v>
      </c>
      <c r="B25" s="5" t="s">
        <v>143</v>
      </c>
      <c r="C25" s="2" t="s">
        <v>144</v>
      </c>
      <c r="D25" s="2" t="s">
        <v>145</v>
      </c>
      <c r="E25" s="115">
        <v>124</v>
      </c>
      <c r="F25" s="115">
        <v>240</v>
      </c>
      <c r="G25" s="115">
        <v>70</v>
      </c>
      <c r="H25" s="115"/>
      <c r="I25" s="115">
        <v>60</v>
      </c>
      <c r="J25" s="115"/>
      <c r="K25" s="115"/>
      <c r="L25" s="115">
        <v>117</v>
      </c>
      <c r="M25" s="115">
        <v>215</v>
      </c>
      <c r="N25" s="115">
        <v>130</v>
      </c>
      <c r="O25" s="115">
        <f t="shared" si="9"/>
        <v>956</v>
      </c>
      <c r="P25" s="18">
        <v>2</v>
      </c>
      <c r="Q25" s="87">
        <v>53</v>
      </c>
      <c r="R25" s="87"/>
      <c r="S25" s="313"/>
      <c r="T25" s="124"/>
      <c r="U25" s="55"/>
      <c r="V25" s="18"/>
      <c r="W25" s="18"/>
      <c r="X25" s="312"/>
      <c r="Y25" s="124"/>
      <c r="Z25" s="18"/>
      <c r="AA25" s="312"/>
      <c r="AB25" s="18">
        <f t="shared" si="5"/>
        <v>0</v>
      </c>
      <c r="AC25" s="312"/>
      <c r="AD25" s="312"/>
      <c r="AE25" s="312"/>
      <c r="AF25" s="18"/>
      <c r="AG25" s="18"/>
      <c r="AH25" s="18"/>
      <c r="AI25" s="18">
        <f t="shared" si="6"/>
        <v>0</v>
      </c>
      <c r="AJ25" s="18"/>
      <c r="AK25" s="18"/>
      <c r="AL25" s="18"/>
      <c r="AM25" s="124"/>
      <c r="AN25" s="18"/>
      <c r="AO25" s="18"/>
      <c r="AP25" s="18">
        <f t="shared" si="7"/>
        <v>0</v>
      </c>
      <c r="AQ25" s="18"/>
      <c r="AR25" s="79"/>
      <c r="AS25" s="79"/>
      <c r="AT25" s="134"/>
      <c r="AU25" s="121"/>
      <c r="AV25" s="132">
        <f t="shared" si="8"/>
        <v>0</v>
      </c>
      <c r="AW25" s="89"/>
    </row>
    <row r="26" spans="1:49" s="15" customFormat="1" ht="18">
      <c r="A26" s="105">
        <v>75</v>
      </c>
      <c r="B26" s="5" t="s">
        <v>103</v>
      </c>
      <c r="C26" s="2" t="s">
        <v>136</v>
      </c>
      <c r="D26" s="2" t="s">
        <v>149</v>
      </c>
      <c r="E26" s="115">
        <v>170</v>
      </c>
      <c r="F26" s="115">
        <v>328</v>
      </c>
      <c r="G26" s="115">
        <v>163</v>
      </c>
      <c r="H26" s="115"/>
      <c r="I26" s="115">
        <v>228</v>
      </c>
      <c r="J26" s="115"/>
      <c r="K26" s="115"/>
      <c r="L26" s="115">
        <v>162</v>
      </c>
      <c r="M26" s="115">
        <v>192</v>
      </c>
      <c r="N26" s="115">
        <v>94</v>
      </c>
      <c r="O26" s="115">
        <f t="shared" si="9"/>
        <v>1337</v>
      </c>
      <c r="P26" s="18">
        <v>3</v>
      </c>
      <c r="Q26" s="87">
        <v>39</v>
      </c>
      <c r="R26" s="87"/>
      <c r="S26" s="313"/>
      <c r="T26" s="124"/>
      <c r="U26" s="55"/>
      <c r="V26" s="18"/>
      <c r="W26" s="18"/>
      <c r="X26" s="312"/>
      <c r="Y26" s="124"/>
      <c r="Z26" s="18"/>
      <c r="AA26" s="312"/>
      <c r="AB26" s="18">
        <f t="shared" si="5"/>
        <v>0</v>
      </c>
      <c r="AC26" s="312"/>
      <c r="AD26" s="312"/>
      <c r="AE26" s="312"/>
      <c r="AF26" s="18"/>
      <c r="AG26" s="18"/>
      <c r="AH26" s="18"/>
      <c r="AI26" s="18">
        <f t="shared" si="6"/>
        <v>0</v>
      </c>
      <c r="AJ26" s="18"/>
      <c r="AK26" s="18"/>
      <c r="AL26" s="18"/>
      <c r="AM26" s="124"/>
      <c r="AN26" s="18"/>
      <c r="AO26" s="18"/>
      <c r="AP26" s="18">
        <f t="shared" si="7"/>
        <v>0</v>
      </c>
      <c r="AQ26" s="18"/>
      <c r="AR26" s="79"/>
      <c r="AS26" s="79"/>
      <c r="AT26" s="134"/>
      <c r="AU26" s="121"/>
      <c r="AV26" s="132">
        <f t="shared" si="8"/>
        <v>0</v>
      </c>
      <c r="AW26" s="89"/>
    </row>
    <row r="27" spans="1:49" s="15" customFormat="1" ht="18">
      <c r="A27" s="105">
        <v>81</v>
      </c>
      <c r="B27" s="5" t="s">
        <v>152</v>
      </c>
      <c r="C27" s="2" t="s">
        <v>153</v>
      </c>
      <c r="D27" s="2" t="s">
        <v>74</v>
      </c>
      <c r="E27" s="115">
        <v>221</v>
      </c>
      <c r="F27" s="115">
        <v>332</v>
      </c>
      <c r="G27" s="115">
        <v>66</v>
      </c>
      <c r="H27" s="115"/>
      <c r="I27" s="115">
        <v>227</v>
      </c>
      <c r="J27" s="115"/>
      <c r="K27" s="115"/>
      <c r="L27" s="115">
        <v>400</v>
      </c>
      <c r="M27" s="115">
        <v>197</v>
      </c>
      <c r="N27" s="115">
        <v>326</v>
      </c>
      <c r="O27" s="115">
        <f t="shared" si="9"/>
        <v>1769</v>
      </c>
      <c r="P27" s="18">
        <v>4</v>
      </c>
      <c r="Q27" s="87">
        <v>28</v>
      </c>
      <c r="R27" s="87"/>
      <c r="S27" s="313"/>
      <c r="T27" s="124"/>
      <c r="U27" s="55"/>
      <c r="V27" s="18"/>
      <c r="W27" s="18"/>
      <c r="X27" s="312"/>
      <c r="Y27" s="124"/>
      <c r="Z27" s="18"/>
      <c r="AA27" s="312"/>
      <c r="AB27" s="18">
        <f t="shared" si="5"/>
        <v>0</v>
      </c>
      <c r="AC27" s="312"/>
      <c r="AD27" s="312"/>
      <c r="AE27" s="312"/>
      <c r="AF27" s="18"/>
      <c r="AG27" s="18"/>
      <c r="AH27" s="18"/>
      <c r="AI27" s="18">
        <f t="shared" si="6"/>
        <v>0</v>
      </c>
      <c r="AJ27" s="18"/>
      <c r="AK27" s="18"/>
      <c r="AL27" s="18"/>
      <c r="AM27" s="124"/>
      <c r="AN27" s="18"/>
      <c r="AO27" s="18"/>
      <c r="AP27" s="18">
        <f t="shared" si="7"/>
        <v>0</v>
      </c>
      <c r="AQ27" s="18"/>
      <c r="AR27" s="79"/>
      <c r="AS27" s="79"/>
      <c r="AT27" s="134"/>
      <c r="AU27" s="121"/>
      <c r="AV27" s="132">
        <f t="shared" si="8"/>
        <v>0</v>
      </c>
      <c r="AW27" s="89"/>
    </row>
    <row r="28" spans="1:49" s="15" customFormat="1" ht="18">
      <c r="A28" s="105">
        <v>78</v>
      </c>
      <c r="B28" s="5" t="s">
        <v>157</v>
      </c>
      <c r="C28" s="2" t="s">
        <v>158</v>
      </c>
      <c r="D28" s="2" t="s">
        <v>149</v>
      </c>
      <c r="E28" s="115">
        <v>520</v>
      </c>
      <c r="F28" s="115">
        <v>348</v>
      </c>
      <c r="G28" s="115">
        <v>166</v>
      </c>
      <c r="H28" s="115"/>
      <c r="I28" s="115">
        <v>76</v>
      </c>
      <c r="J28" s="115"/>
      <c r="K28" s="115"/>
      <c r="L28" s="115">
        <v>37</v>
      </c>
      <c r="M28" s="115">
        <v>306</v>
      </c>
      <c r="N28" s="115">
        <v>400</v>
      </c>
      <c r="O28" s="115">
        <f t="shared" si="9"/>
        <v>1853</v>
      </c>
      <c r="P28" s="18">
        <v>5</v>
      </c>
      <c r="Q28" s="87">
        <v>18</v>
      </c>
      <c r="R28" s="87"/>
      <c r="S28" s="313"/>
      <c r="T28" s="124"/>
      <c r="U28" s="55"/>
      <c r="V28" s="18"/>
      <c r="W28" s="18"/>
      <c r="X28" s="312"/>
      <c r="Y28" s="124"/>
      <c r="Z28" s="18"/>
      <c r="AA28" s="312"/>
      <c r="AB28" s="18">
        <f t="shared" si="5"/>
        <v>0</v>
      </c>
      <c r="AC28" s="312"/>
      <c r="AD28" s="312"/>
      <c r="AE28" s="312"/>
      <c r="AF28" s="18"/>
      <c r="AG28" s="18"/>
      <c r="AH28" s="18"/>
      <c r="AI28" s="18">
        <f t="shared" si="6"/>
        <v>0</v>
      </c>
      <c r="AJ28" s="18"/>
      <c r="AK28" s="18"/>
      <c r="AL28" s="18"/>
      <c r="AM28" s="124"/>
      <c r="AN28" s="18"/>
      <c r="AO28" s="18"/>
      <c r="AP28" s="18">
        <f t="shared" si="7"/>
        <v>0</v>
      </c>
      <c r="AQ28" s="18"/>
      <c r="AR28" s="79"/>
      <c r="AS28" s="79"/>
      <c r="AT28" s="134"/>
      <c r="AU28" s="121"/>
      <c r="AV28" s="132">
        <f t="shared" si="8"/>
        <v>0</v>
      </c>
      <c r="AW28" s="89"/>
    </row>
    <row r="29" spans="1:49" s="15" customFormat="1" ht="18">
      <c r="A29" s="105">
        <v>70</v>
      </c>
      <c r="B29" s="5" t="s">
        <v>125</v>
      </c>
      <c r="C29" s="2" t="s">
        <v>126</v>
      </c>
      <c r="D29" s="2" t="s">
        <v>41</v>
      </c>
      <c r="E29" s="115">
        <v>463</v>
      </c>
      <c r="F29" s="115">
        <v>300</v>
      </c>
      <c r="G29" s="115">
        <v>166</v>
      </c>
      <c r="H29" s="115"/>
      <c r="I29" s="115">
        <v>228</v>
      </c>
      <c r="J29" s="115"/>
      <c r="K29" s="115"/>
      <c r="L29" s="115">
        <v>92</v>
      </c>
      <c r="M29" s="115">
        <v>316</v>
      </c>
      <c r="N29" s="115">
        <v>329</v>
      </c>
      <c r="O29" s="115">
        <f t="shared" si="9"/>
        <v>1894</v>
      </c>
      <c r="P29" s="18">
        <v>6</v>
      </c>
      <c r="Q29" s="87">
        <v>9</v>
      </c>
      <c r="R29" s="87"/>
      <c r="S29" s="313"/>
      <c r="T29" s="124"/>
      <c r="U29" s="55"/>
      <c r="V29" s="18"/>
      <c r="W29" s="18"/>
      <c r="X29" s="312"/>
      <c r="Y29" s="124"/>
      <c r="Z29" s="18"/>
      <c r="AA29" s="312"/>
      <c r="AB29" s="18">
        <f t="shared" si="5"/>
        <v>0</v>
      </c>
      <c r="AC29" s="312"/>
      <c r="AD29" s="312"/>
      <c r="AE29" s="312"/>
      <c r="AF29" s="18"/>
      <c r="AG29" s="18"/>
      <c r="AH29" s="18"/>
      <c r="AI29" s="18">
        <f t="shared" si="6"/>
        <v>0</v>
      </c>
      <c r="AJ29" s="18"/>
      <c r="AK29" s="18"/>
      <c r="AL29" s="18"/>
      <c r="AM29" s="124"/>
      <c r="AN29" s="18"/>
      <c r="AO29" s="18"/>
      <c r="AP29" s="18">
        <f t="shared" si="7"/>
        <v>0</v>
      </c>
      <c r="AQ29" s="18"/>
      <c r="AR29" s="79"/>
      <c r="AS29" s="79"/>
      <c r="AT29" s="134"/>
      <c r="AU29" s="121"/>
      <c r="AV29" s="132">
        <f t="shared" si="8"/>
        <v>0</v>
      </c>
      <c r="AW29" s="89"/>
    </row>
    <row r="30" spans="1:49" s="15" customFormat="1" ht="18">
      <c r="A30" s="105">
        <v>93</v>
      </c>
      <c r="B30" s="5" t="s">
        <v>159</v>
      </c>
      <c r="C30" s="2" t="s">
        <v>160</v>
      </c>
      <c r="D30" s="2" t="s">
        <v>101</v>
      </c>
      <c r="E30" s="115">
        <v>328</v>
      </c>
      <c r="F30" s="115">
        <v>436</v>
      </c>
      <c r="G30" s="115">
        <v>374</v>
      </c>
      <c r="H30" s="115"/>
      <c r="I30" s="115">
        <v>342</v>
      </c>
      <c r="J30" s="115"/>
      <c r="K30" s="115"/>
      <c r="L30" s="115">
        <v>502</v>
      </c>
      <c r="M30" s="115">
        <v>476</v>
      </c>
      <c r="N30" s="115">
        <v>422</v>
      </c>
      <c r="O30" s="115">
        <f t="shared" si="9"/>
        <v>2880</v>
      </c>
      <c r="P30" s="18">
        <v>7</v>
      </c>
      <c r="Q30" s="87">
        <v>1</v>
      </c>
      <c r="R30" s="87"/>
      <c r="S30" s="313"/>
      <c r="T30" s="124"/>
      <c r="U30" s="55"/>
      <c r="V30" s="18"/>
      <c r="W30" s="18"/>
      <c r="X30" s="312"/>
      <c r="Y30" s="124"/>
      <c r="Z30" s="18"/>
      <c r="AA30" s="312"/>
      <c r="AB30" s="18">
        <f t="shared" si="5"/>
        <v>0</v>
      </c>
      <c r="AC30" s="312"/>
      <c r="AD30" s="312"/>
      <c r="AE30" s="312"/>
      <c r="AF30" s="18"/>
      <c r="AG30" s="18"/>
      <c r="AH30" s="18"/>
      <c r="AI30" s="18">
        <f t="shared" si="6"/>
        <v>0</v>
      </c>
      <c r="AJ30" s="18"/>
      <c r="AK30" s="18"/>
      <c r="AL30" s="18"/>
      <c r="AM30" s="124"/>
      <c r="AN30" s="18"/>
      <c r="AO30" s="18"/>
      <c r="AP30" s="18">
        <f t="shared" si="7"/>
        <v>0</v>
      </c>
      <c r="AQ30" s="18"/>
      <c r="AR30" s="79"/>
      <c r="AS30" s="79"/>
      <c r="AT30" s="134"/>
      <c r="AU30" s="121"/>
      <c r="AV30" s="132">
        <f t="shared" si="8"/>
        <v>0</v>
      </c>
      <c r="AW30" s="89"/>
    </row>
    <row r="31" spans="1:48" ht="12.75">
      <c r="A31" s="13"/>
      <c r="B31" s="14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12"/>
      <c r="R31" s="12"/>
      <c r="S31" s="12"/>
      <c r="T31" s="12"/>
      <c r="U31" s="13"/>
      <c r="V31" s="12"/>
      <c r="W31" s="12"/>
      <c r="X31" s="321"/>
      <c r="Y31" s="328"/>
      <c r="Z31" s="13"/>
      <c r="AA31" s="321"/>
      <c r="AB31" s="19"/>
      <c r="AC31" s="321"/>
      <c r="AD31" s="321"/>
      <c r="AE31" s="321"/>
      <c r="AF31" s="12"/>
      <c r="AG31" s="13"/>
      <c r="AH31" s="12"/>
      <c r="AI31" s="18"/>
      <c r="AJ31" s="12"/>
      <c r="AK31" s="12"/>
      <c r="AL31" s="12"/>
      <c r="AM31" s="328"/>
      <c r="AN31" s="12"/>
      <c r="AO31" s="12"/>
      <c r="AP31" s="19"/>
      <c r="AQ31" s="13"/>
      <c r="AR31" s="12"/>
      <c r="AS31" s="12"/>
      <c r="AT31" s="12"/>
      <c r="AU31" s="12"/>
      <c r="AV31" s="132">
        <f t="shared" si="8"/>
        <v>0</v>
      </c>
    </row>
    <row r="32" spans="1:48" ht="12.75">
      <c r="A32" s="13"/>
      <c r="B32" s="14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/>
      <c r="Q32" s="12"/>
      <c r="R32" s="12"/>
      <c r="S32" s="12"/>
      <c r="T32" s="12"/>
      <c r="U32" s="13"/>
      <c r="V32" s="12"/>
      <c r="W32" s="12"/>
      <c r="X32" s="321"/>
      <c r="Y32" s="328"/>
      <c r="Z32" s="13"/>
      <c r="AA32" s="321"/>
      <c r="AB32" s="19"/>
      <c r="AC32" s="321"/>
      <c r="AD32" s="321"/>
      <c r="AE32" s="321"/>
      <c r="AF32" s="12"/>
      <c r="AG32" s="13"/>
      <c r="AH32" s="12"/>
      <c r="AI32" s="18"/>
      <c r="AJ32" s="12"/>
      <c r="AK32" s="12"/>
      <c r="AL32" s="12"/>
      <c r="AM32" s="328"/>
      <c r="AN32" s="12"/>
      <c r="AO32" s="12"/>
      <c r="AP32" s="19"/>
      <c r="AQ32" s="13"/>
      <c r="AR32" s="12"/>
      <c r="AS32" s="12"/>
      <c r="AT32" s="12"/>
      <c r="AU32" s="12"/>
      <c r="AV32" s="132">
        <f t="shared" si="8"/>
        <v>0</v>
      </c>
    </row>
    <row r="33" spans="1:49" s="24" customFormat="1" ht="18" hidden="1">
      <c r="A33" s="31" t="s">
        <v>166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0"/>
      <c r="Q33" s="31"/>
      <c r="R33" s="61"/>
      <c r="S33" s="61"/>
      <c r="T33" s="58"/>
      <c r="U33" s="65"/>
      <c r="V33" s="63"/>
      <c r="W33" s="58"/>
      <c r="X33" s="318"/>
      <c r="Y33" s="326"/>
      <c r="Z33" s="65"/>
      <c r="AA33" s="325"/>
      <c r="AB33" s="332">
        <f t="shared" si="5"/>
        <v>0</v>
      </c>
      <c r="AC33" s="325"/>
      <c r="AD33" s="318"/>
      <c r="AE33" s="318"/>
      <c r="AF33" s="58"/>
      <c r="AG33" s="62"/>
      <c r="AH33" s="58"/>
      <c r="AI33" s="18">
        <f t="shared" si="6"/>
        <v>0</v>
      </c>
      <c r="AJ33" s="61"/>
      <c r="AK33" s="61"/>
      <c r="AL33" s="61"/>
      <c r="AM33" s="331"/>
      <c r="AN33" s="60"/>
      <c r="AO33" s="60"/>
      <c r="AP33" s="332">
        <f t="shared" si="7"/>
        <v>0</v>
      </c>
      <c r="AQ33" s="59"/>
      <c r="AR33" s="58"/>
      <c r="AS33" s="58"/>
      <c r="AT33" s="57"/>
      <c r="AU33" s="81"/>
      <c r="AV33" s="132">
        <f t="shared" si="8"/>
        <v>0</v>
      </c>
      <c r="AW33" s="81"/>
    </row>
    <row r="34" spans="1:49" s="15" customFormat="1" ht="18" customHeight="1" hidden="1">
      <c r="A34" s="113">
        <v>89</v>
      </c>
      <c r="B34" s="103" t="s">
        <v>76</v>
      </c>
      <c r="C34" s="104" t="s">
        <v>127</v>
      </c>
      <c r="D34" s="104" t="s">
        <v>41</v>
      </c>
      <c r="E34" s="115">
        <v>52</v>
      </c>
      <c r="F34" s="115">
        <v>180</v>
      </c>
      <c r="G34" s="115"/>
      <c r="H34" s="115"/>
      <c r="I34" s="79"/>
      <c r="J34" s="115"/>
      <c r="K34" s="115">
        <v>12</v>
      </c>
      <c r="L34" s="115">
        <v>59</v>
      </c>
      <c r="M34" s="115">
        <v>146</v>
      </c>
      <c r="N34" s="115">
        <v>20</v>
      </c>
      <c r="O34" s="115">
        <f aca="true" t="shared" si="10" ref="O34:O43">SUM(E34:N34)</f>
        <v>469</v>
      </c>
      <c r="P34" s="133">
        <v>1</v>
      </c>
      <c r="Q34" s="97">
        <v>100</v>
      </c>
      <c r="R34" s="122"/>
      <c r="S34" s="18"/>
      <c r="T34" s="125">
        <v>0.016557175925925923</v>
      </c>
      <c r="U34" s="22" t="s">
        <v>71</v>
      </c>
      <c r="V34" s="87">
        <v>34</v>
      </c>
      <c r="W34" s="18"/>
      <c r="X34" s="317">
        <v>9</v>
      </c>
      <c r="Y34" s="124">
        <v>0.017854050925925926</v>
      </c>
      <c r="Z34" s="87">
        <v>3</v>
      </c>
      <c r="AA34" s="313">
        <v>66</v>
      </c>
      <c r="AB34" s="18">
        <f t="shared" si="5"/>
        <v>100</v>
      </c>
      <c r="AC34" s="317" t="s">
        <v>0</v>
      </c>
      <c r="AD34" s="312"/>
      <c r="AE34" s="312">
        <v>9</v>
      </c>
      <c r="AF34" s="124">
        <v>0.01812951388888889</v>
      </c>
      <c r="AG34" s="22" t="s">
        <v>68</v>
      </c>
      <c r="AH34" s="87">
        <v>25</v>
      </c>
      <c r="AI34" s="18">
        <f t="shared" si="6"/>
        <v>125</v>
      </c>
      <c r="AJ34" s="18">
        <v>7</v>
      </c>
      <c r="AK34" s="18"/>
      <c r="AL34" s="18">
        <v>8</v>
      </c>
      <c r="AM34" s="124">
        <v>0.016238194444444444</v>
      </c>
      <c r="AN34" s="18">
        <v>5</v>
      </c>
      <c r="AO34" s="87">
        <v>43</v>
      </c>
      <c r="AP34" s="18">
        <f t="shared" si="7"/>
        <v>168</v>
      </c>
      <c r="AQ34" s="22" t="s">
        <v>26</v>
      </c>
      <c r="AR34" s="87">
        <v>54</v>
      </c>
      <c r="AS34" s="18">
        <f aca="true" t="shared" si="11" ref="AS34:AS43">SUM(AR34,Q34)</f>
        <v>154</v>
      </c>
      <c r="AT34" s="17">
        <v>1</v>
      </c>
      <c r="AU34" s="97">
        <v>100</v>
      </c>
      <c r="AV34" s="132">
        <f t="shared" si="8"/>
        <v>26</v>
      </c>
      <c r="AW34" s="90"/>
    </row>
    <row r="35" spans="1:49" s="15" customFormat="1" ht="18" customHeight="1" hidden="1">
      <c r="A35" s="113">
        <v>96</v>
      </c>
      <c r="B35" s="117" t="s">
        <v>154</v>
      </c>
      <c r="C35" s="118" t="s">
        <v>155</v>
      </c>
      <c r="D35" s="118" t="s">
        <v>156</v>
      </c>
      <c r="E35" s="115">
        <v>50</v>
      </c>
      <c r="F35" s="115">
        <v>122</v>
      </c>
      <c r="G35" s="115"/>
      <c r="H35" s="115"/>
      <c r="I35" s="79"/>
      <c r="J35" s="115"/>
      <c r="K35" s="115">
        <v>39</v>
      </c>
      <c r="L35" s="115">
        <v>28</v>
      </c>
      <c r="M35" s="115">
        <v>278</v>
      </c>
      <c r="N35" s="115">
        <v>46</v>
      </c>
      <c r="O35" s="115">
        <f t="shared" si="10"/>
        <v>563</v>
      </c>
      <c r="P35" s="133">
        <v>2</v>
      </c>
      <c r="Q35" s="97">
        <v>81</v>
      </c>
      <c r="R35" s="122"/>
      <c r="S35" s="18">
        <v>11</v>
      </c>
      <c r="T35" s="124">
        <v>0.016296875</v>
      </c>
      <c r="U35" s="22" t="s">
        <v>1</v>
      </c>
      <c r="V35" s="87">
        <v>81</v>
      </c>
      <c r="W35" s="18"/>
      <c r="X35" s="317">
        <v>2</v>
      </c>
      <c r="Y35" s="124">
        <v>0.0032395833333333335</v>
      </c>
      <c r="Z35" s="87">
        <v>6</v>
      </c>
      <c r="AA35" s="313">
        <v>34</v>
      </c>
      <c r="AB35" s="18">
        <f t="shared" si="5"/>
        <v>115</v>
      </c>
      <c r="AC35" s="317" t="s">
        <v>71</v>
      </c>
      <c r="AD35" s="312"/>
      <c r="AE35" s="312">
        <v>6</v>
      </c>
      <c r="AF35" s="124">
        <v>0.008580555555555555</v>
      </c>
      <c r="AG35" s="22" t="s">
        <v>12</v>
      </c>
      <c r="AH35" s="87">
        <v>8</v>
      </c>
      <c r="AI35" s="18">
        <f t="shared" si="6"/>
        <v>123</v>
      </c>
      <c r="AJ35" s="18">
        <v>9</v>
      </c>
      <c r="AK35" s="18"/>
      <c r="AL35" s="18">
        <v>10</v>
      </c>
      <c r="AM35" s="126">
        <v>0.014235185185185184</v>
      </c>
      <c r="AN35" s="18">
        <v>4</v>
      </c>
      <c r="AO35" s="87">
        <v>54</v>
      </c>
      <c r="AP35" s="18">
        <f t="shared" si="7"/>
        <v>177</v>
      </c>
      <c r="AQ35" s="22" t="s">
        <v>0</v>
      </c>
      <c r="AR35" s="87">
        <v>66</v>
      </c>
      <c r="AS35" s="18">
        <f t="shared" si="11"/>
        <v>147</v>
      </c>
      <c r="AT35" s="17">
        <v>2</v>
      </c>
      <c r="AU35" s="97">
        <v>81</v>
      </c>
      <c r="AV35" s="132">
        <f t="shared" si="8"/>
        <v>29</v>
      </c>
      <c r="AW35" s="90"/>
    </row>
    <row r="36" spans="1:49" s="15" customFormat="1" ht="18" hidden="1">
      <c r="A36" s="113">
        <v>99</v>
      </c>
      <c r="B36" s="103" t="s">
        <v>130</v>
      </c>
      <c r="C36" s="119" t="s">
        <v>124</v>
      </c>
      <c r="D36" s="104" t="s">
        <v>46</v>
      </c>
      <c r="E36" s="115">
        <v>104</v>
      </c>
      <c r="F36" s="115">
        <v>425</v>
      </c>
      <c r="G36" s="115"/>
      <c r="H36" s="115"/>
      <c r="I36" s="79"/>
      <c r="J36" s="115"/>
      <c r="K36" s="115">
        <v>98</v>
      </c>
      <c r="L36" s="115">
        <v>20</v>
      </c>
      <c r="M36" s="115">
        <v>186</v>
      </c>
      <c r="N36" s="115">
        <v>42</v>
      </c>
      <c r="O36" s="115">
        <f t="shared" si="10"/>
        <v>875</v>
      </c>
      <c r="P36" s="133">
        <v>6</v>
      </c>
      <c r="Q36" s="97">
        <v>34</v>
      </c>
      <c r="R36" s="122"/>
      <c r="S36" s="18">
        <v>11</v>
      </c>
      <c r="T36" s="124">
        <v>0.015897916666666668</v>
      </c>
      <c r="U36" s="22" t="s">
        <v>2</v>
      </c>
      <c r="V36" s="87">
        <v>100</v>
      </c>
      <c r="W36" s="18"/>
      <c r="X36" s="317">
        <v>11</v>
      </c>
      <c r="Y36" s="129">
        <v>0.017287847222222222</v>
      </c>
      <c r="Z36" s="87">
        <v>1</v>
      </c>
      <c r="AA36" s="313">
        <v>100</v>
      </c>
      <c r="AB36" s="18">
        <f t="shared" si="5"/>
        <v>200</v>
      </c>
      <c r="AC36" s="317" t="s">
        <v>2</v>
      </c>
      <c r="AD36" s="312"/>
      <c r="AE36" s="312">
        <v>11</v>
      </c>
      <c r="AF36" s="124">
        <v>0.016257291666666666</v>
      </c>
      <c r="AG36" s="22" t="s">
        <v>2</v>
      </c>
      <c r="AH36" s="87">
        <v>100</v>
      </c>
      <c r="AI36" s="18">
        <f t="shared" si="6"/>
        <v>300</v>
      </c>
      <c r="AJ36" s="18">
        <v>1</v>
      </c>
      <c r="AK36" s="18"/>
      <c r="AL36" s="18">
        <v>11</v>
      </c>
      <c r="AM36" s="124">
        <v>0.0158693287037037</v>
      </c>
      <c r="AN36" s="18">
        <v>1</v>
      </c>
      <c r="AO36" s="87">
        <v>100</v>
      </c>
      <c r="AP36" s="18">
        <f t="shared" si="7"/>
        <v>400</v>
      </c>
      <c r="AQ36" s="22" t="s">
        <v>2</v>
      </c>
      <c r="AR36" s="87">
        <v>100</v>
      </c>
      <c r="AS36" s="18">
        <f t="shared" si="11"/>
        <v>134</v>
      </c>
      <c r="AT36" s="17">
        <v>3</v>
      </c>
      <c r="AU36" s="97">
        <v>66</v>
      </c>
      <c r="AV36" s="132">
        <f t="shared" si="8"/>
        <v>44</v>
      </c>
      <c r="AW36" s="90"/>
    </row>
    <row r="37" spans="1:49" s="15" customFormat="1" ht="18" hidden="1">
      <c r="A37" s="105">
        <v>16</v>
      </c>
      <c r="B37" s="3" t="s">
        <v>23</v>
      </c>
      <c r="C37" s="1" t="s">
        <v>116</v>
      </c>
      <c r="D37" s="2" t="s">
        <v>80</v>
      </c>
      <c r="E37" s="115">
        <v>28</v>
      </c>
      <c r="F37" s="115">
        <v>134</v>
      </c>
      <c r="G37" s="115"/>
      <c r="H37" s="115"/>
      <c r="I37" s="115"/>
      <c r="J37" s="115"/>
      <c r="K37" s="115">
        <v>48</v>
      </c>
      <c r="L37" s="115">
        <v>102</v>
      </c>
      <c r="M37" s="115">
        <v>460</v>
      </c>
      <c r="N37" s="115">
        <v>40</v>
      </c>
      <c r="O37" s="115">
        <f t="shared" si="10"/>
        <v>812</v>
      </c>
      <c r="P37" s="133">
        <v>5</v>
      </c>
      <c r="Q37" s="97">
        <v>43</v>
      </c>
      <c r="R37" s="122"/>
      <c r="S37" s="18">
        <v>11</v>
      </c>
      <c r="T37" s="124">
        <v>0.018064583333333335</v>
      </c>
      <c r="U37" s="22" t="s">
        <v>26</v>
      </c>
      <c r="V37" s="87">
        <v>54</v>
      </c>
      <c r="W37" s="18"/>
      <c r="X37" s="317">
        <v>1</v>
      </c>
      <c r="Y37" s="130">
        <v>0.001548611111111111</v>
      </c>
      <c r="Z37" s="87">
        <v>7</v>
      </c>
      <c r="AA37" s="313">
        <v>25</v>
      </c>
      <c r="AB37" s="18">
        <f t="shared" si="5"/>
        <v>79</v>
      </c>
      <c r="AC37" s="317" t="s">
        <v>68</v>
      </c>
      <c r="AD37" s="312"/>
      <c r="AE37" s="312">
        <v>11</v>
      </c>
      <c r="AF37" s="124">
        <v>0.01839837962962963</v>
      </c>
      <c r="AG37" s="22" t="s">
        <v>1</v>
      </c>
      <c r="AH37" s="87">
        <v>81</v>
      </c>
      <c r="AI37" s="18">
        <f t="shared" si="6"/>
        <v>160</v>
      </c>
      <c r="AJ37" s="18">
        <v>2</v>
      </c>
      <c r="AK37" s="18"/>
      <c r="AL37" s="18">
        <v>11</v>
      </c>
      <c r="AM37" s="124">
        <v>0.018445833333333335</v>
      </c>
      <c r="AN37" s="18">
        <v>2</v>
      </c>
      <c r="AO37" s="87">
        <v>81</v>
      </c>
      <c r="AP37" s="18">
        <f t="shared" si="7"/>
        <v>241</v>
      </c>
      <c r="AQ37" s="22" t="s">
        <v>1</v>
      </c>
      <c r="AR37" s="87">
        <v>81</v>
      </c>
      <c r="AS37" s="18">
        <f t="shared" si="11"/>
        <v>124</v>
      </c>
      <c r="AT37" s="17">
        <v>4</v>
      </c>
      <c r="AU37" s="97">
        <v>54</v>
      </c>
      <c r="AV37" s="132">
        <f t="shared" si="8"/>
        <v>34</v>
      </c>
      <c r="AW37" s="90"/>
    </row>
    <row r="38" spans="1:49" s="15" customFormat="1" ht="18" hidden="1">
      <c r="A38" s="113">
        <v>98</v>
      </c>
      <c r="B38" s="117" t="s">
        <v>150</v>
      </c>
      <c r="C38" s="118" t="s">
        <v>151</v>
      </c>
      <c r="D38" s="118" t="s">
        <v>46</v>
      </c>
      <c r="E38" s="115">
        <v>119</v>
      </c>
      <c r="F38" s="115">
        <v>232</v>
      </c>
      <c r="G38" s="115"/>
      <c r="H38" s="115"/>
      <c r="I38" s="79"/>
      <c r="J38" s="115"/>
      <c r="K38" s="115">
        <v>38</v>
      </c>
      <c r="L38" s="115">
        <v>56</v>
      </c>
      <c r="M38" s="115">
        <v>166</v>
      </c>
      <c r="N38" s="115">
        <v>34</v>
      </c>
      <c r="O38" s="115">
        <f t="shared" si="10"/>
        <v>645</v>
      </c>
      <c r="P38" s="133">
        <v>3</v>
      </c>
      <c r="Q38" s="97">
        <v>66</v>
      </c>
      <c r="R38" s="122"/>
      <c r="S38" s="18">
        <v>11</v>
      </c>
      <c r="T38" s="124">
        <v>0.016552430555555556</v>
      </c>
      <c r="U38" s="22" t="s">
        <v>0</v>
      </c>
      <c r="V38" s="87">
        <v>66</v>
      </c>
      <c r="W38" s="18"/>
      <c r="X38" s="317">
        <v>0</v>
      </c>
      <c r="Y38" s="124">
        <v>0</v>
      </c>
      <c r="Z38" s="87">
        <v>9</v>
      </c>
      <c r="AA38" s="313">
        <v>8</v>
      </c>
      <c r="AB38" s="18">
        <f t="shared" si="5"/>
        <v>74</v>
      </c>
      <c r="AC38" s="317" t="s">
        <v>12</v>
      </c>
      <c r="AD38" s="312"/>
      <c r="AE38" s="312">
        <v>10</v>
      </c>
      <c r="AF38" s="124">
        <v>0.01678784722222222</v>
      </c>
      <c r="AG38" s="22" t="s">
        <v>71</v>
      </c>
      <c r="AH38" s="87">
        <v>34</v>
      </c>
      <c r="AI38" s="18">
        <f t="shared" si="6"/>
        <v>108</v>
      </c>
      <c r="AJ38" s="18">
        <v>6</v>
      </c>
      <c r="AK38" s="18"/>
      <c r="AL38" s="18">
        <v>8</v>
      </c>
      <c r="AM38" s="126">
        <v>0.017323958333333334</v>
      </c>
      <c r="AN38" s="18">
        <v>6</v>
      </c>
      <c r="AO38" s="87">
        <v>34</v>
      </c>
      <c r="AP38" s="18">
        <f t="shared" si="7"/>
        <v>142</v>
      </c>
      <c r="AQ38" s="22" t="s">
        <v>168</v>
      </c>
      <c r="AR38" s="87">
        <v>20.5</v>
      </c>
      <c r="AS38" s="18">
        <f t="shared" si="11"/>
        <v>86.5</v>
      </c>
      <c r="AT38" s="17">
        <v>5</v>
      </c>
      <c r="AU38" s="97">
        <v>43</v>
      </c>
      <c r="AV38" s="132">
        <f t="shared" si="8"/>
        <v>29</v>
      </c>
      <c r="AW38" s="90"/>
    </row>
    <row r="39" spans="1:49" s="15" customFormat="1" ht="18" hidden="1">
      <c r="A39" s="113">
        <v>50</v>
      </c>
      <c r="B39" s="117" t="s">
        <v>69</v>
      </c>
      <c r="C39" s="118" t="s">
        <v>161</v>
      </c>
      <c r="D39" s="118" t="s">
        <v>41</v>
      </c>
      <c r="E39" s="115">
        <v>150</v>
      </c>
      <c r="F39" s="115">
        <v>174</v>
      </c>
      <c r="G39" s="115"/>
      <c r="H39" s="115"/>
      <c r="I39" s="79"/>
      <c r="J39" s="115"/>
      <c r="K39" s="115">
        <v>92</v>
      </c>
      <c r="L39" s="115">
        <v>121</v>
      </c>
      <c r="M39" s="115">
        <v>466</v>
      </c>
      <c r="N39" s="115">
        <v>32</v>
      </c>
      <c r="O39" s="115">
        <f t="shared" si="10"/>
        <v>1035</v>
      </c>
      <c r="P39" s="133">
        <v>7</v>
      </c>
      <c r="Q39" s="97">
        <v>25</v>
      </c>
      <c r="R39" s="122"/>
      <c r="S39" s="18">
        <v>9</v>
      </c>
      <c r="T39" s="124">
        <v>0.0162</v>
      </c>
      <c r="U39" s="22" t="s">
        <v>13</v>
      </c>
      <c r="V39" s="87">
        <v>16</v>
      </c>
      <c r="W39" s="18"/>
      <c r="X39" s="317">
        <v>9</v>
      </c>
      <c r="Y39" s="124">
        <v>0.01724976851851852</v>
      </c>
      <c r="Z39" s="87">
        <v>2</v>
      </c>
      <c r="AA39" s="313">
        <v>81</v>
      </c>
      <c r="AB39" s="18">
        <f t="shared" si="5"/>
        <v>97</v>
      </c>
      <c r="AC39" s="317" t="s">
        <v>1</v>
      </c>
      <c r="AD39" s="312"/>
      <c r="AE39" s="312">
        <v>10</v>
      </c>
      <c r="AF39" s="124">
        <v>0.01659050925925926</v>
      </c>
      <c r="AG39" s="22" t="s">
        <v>40</v>
      </c>
      <c r="AH39" s="87">
        <v>43</v>
      </c>
      <c r="AI39" s="18">
        <f t="shared" si="6"/>
        <v>140</v>
      </c>
      <c r="AJ39" s="18">
        <v>5</v>
      </c>
      <c r="AK39" s="18"/>
      <c r="AL39" s="18">
        <v>1</v>
      </c>
      <c r="AM39" s="126">
        <v>0.007273958333333334</v>
      </c>
      <c r="AN39" s="18">
        <v>9</v>
      </c>
      <c r="AO39" s="87">
        <v>8</v>
      </c>
      <c r="AP39" s="18">
        <f t="shared" si="7"/>
        <v>148</v>
      </c>
      <c r="AQ39" s="22" t="s">
        <v>40</v>
      </c>
      <c r="AR39" s="87">
        <v>43</v>
      </c>
      <c r="AS39" s="18">
        <f t="shared" si="11"/>
        <v>68</v>
      </c>
      <c r="AT39" s="17">
        <v>6</v>
      </c>
      <c r="AU39" s="97">
        <v>34</v>
      </c>
      <c r="AV39" s="132">
        <f t="shared" si="8"/>
        <v>29</v>
      </c>
      <c r="AW39" s="90"/>
    </row>
    <row r="40" spans="1:49" s="15" customFormat="1" ht="18" hidden="1">
      <c r="A40" s="113">
        <v>55</v>
      </c>
      <c r="B40" s="103" t="s">
        <v>137</v>
      </c>
      <c r="C40" s="104" t="s">
        <v>138</v>
      </c>
      <c r="D40" s="104" t="s">
        <v>122</v>
      </c>
      <c r="E40" s="115">
        <v>40</v>
      </c>
      <c r="F40" s="115">
        <v>106</v>
      </c>
      <c r="G40" s="115"/>
      <c r="H40" s="115"/>
      <c r="I40" s="79"/>
      <c r="J40" s="115"/>
      <c r="K40" s="115">
        <v>9</v>
      </c>
      <c r="L40" s="115">
        <v>17</v>
      </c>
      <c r="M40" s="115">
        <v>263</v>
      </c>
      <c r="N40" s="115">
        <v>332</v>
      </c>
      <c r="O40" s="115">
        <f t="shared" si="10"/>
        <v>767</v>
      </c>
      <c r="P40" s="133">
        <v>4</v>
      </c>
      <c r="Q40" s="97">
        <v>54</v>
      </c>
      <c r="R40" s="122"/>
      <c r="S40" s="18">
        <v>1</v>
      </c>
      <c r="T40" s="124">
        <v>0.001588888888888889</v>
      </c>
      <c r="U40" s="22" t="s">
        <v>11</v>
      </c>
      <c r="V40" s="87">
        <v>1</v>
      </c>
      <c r="W40" s="18"/>
      <c r="X40" s="317">
        <v>1</v>
      </c>
      <c r="Y40" s="124">
        <v>0.0017719907407407409</v>
      </c>
      <c r="Z40" s="87">
        <v>8</v>
      </c>
      <c r="AA40" s="313">
        <v>16</v>
      </c>
      <c r="AB40" s="18">
        <f t="shared" si="5"/>
        <v>17</v>
      </c>
      <c r="AC40" s="317" t="s">
        <v>13</v>
      </c>
      <c r="AD40" s="312"/>
      <c r="AE40" s="312">
        <v>3</v>
      </c>
      <c r="AF40" s="124">
        <v>0.004428472222222222</v>
      </c>
      <c r="AG40" s="22" t="s">
        <v>11</v>
      </c>
      <c r="AH40" s="87">
        <v>1</v>
      </c>
      <c r="AI40" s="18">
        <f t="shared" si="6"/>
        <v>18</v>
      </c>
      <c r="AJ40" s="18">
        <v>10</v>
      </c>
      <c r="AK40" s="18"/>
      <c r="AL40" s="131" t="s">
        <v>95</v>
      </c>
      <c r="AM40" s="126"/>
      <c r="AN40" s="18">
        <v>10</v>
      </c>
      <c r="AO40" s="87">
        <v>1</v>
      </c>
      <c r="AP40" s="18">
        <f t="shared" si="7"/>
        <v>19</v>
      </c>
      <c r="AQ40" s="22" t="s">
        <v>11</v>
      </c>
      <c r="AR40" s="87">
        <v>0</v>
      </c>
      <c r="AS40" s="18">
        <f t="shared" si="11"/>
        <v>54</v>
      </c>
      <c r="AT40" s="17">
        <v>7</v>
      </c>
      <c r="AU40" s="97">
        <v>25</v>
      </c>
      <c r="AV40" s="132">
        <f t="shared" si="8"/>
        <v>5</v>
      </c>
      <c r="AW40" s="90"/>
    </row>
    <row r="41" spans="1:49" s="15" customFormat="1" ht="18" hidden="1">
      <c r="A41" s="105">
        <v>9</v>
      </c>
      <c r="B41" s="3" t="s">
        <v>146</v>
      </c>
      <c r="C41" s="104" t="s">
        <v>147</v>
      </c>
      <c r="D41" s="2" t="s">
        <v>41</v>
      </c>
      <c r="E41" s="115">
        <v>520</v>
      </c>
      <c r="F41" s="115">
        <v>225</v>
      </c>
      <c r="G41" s="115"/>
      <c r="H41" s="115"/>
      <c r="I41" s="115"/>
      <c r="J41" s="115"/>
      <c r="K41" s="115">
        <v>118</v>
      </c>
      <c r="L41" s="115">
        <v>291</v>
      </c>
      <c r="M41" s="115">
        <v>387</v>
      </c>
      <c r="N41" s="115">
        <v>70</v>
      </c>
      <c r="O41" s="115">
        <f t="shared" si="10"/>
        <v>1611</v>
      </c>
      <c r="P41" s="133">
        <v>10</v>
      </c>
      <c r="Q41" s="97">
        <v>1</v>
      </c>
      <c r="R41" s="122"/>
      <c r="S41" s="18">
        <v>10</v>
      </c>
      <c r="T41" s="124">
        <v>0.018328703703703705</v>
      </c>
      <c r="U41" s="22" t="s">
        <v>68</v>
      </c>
      <c r="V41" s="87">
        <v>25</v>
      </c>
      <c r="W41" s="18"/>
      <c r="X41" s="317">
        <v>0</v>
      </c>
      <c r="Y41" s="124" t="s">
        <v>163</v>
      </c>
      <c r="Z41" s="87">
        <v>10</v>
      </c>
      <c r="AA41" s="313">
        <v>0</v>
      </c>
      <c r="AB41" s="18">
        <f t="shared" si="5"/>
        <v>25</v>
      </c>
      <c r="AC41" s="317" t="s">
        <v>11</v>
      </c>
      <c r="AD41" s="312"/>
      <c r="AE41" s="312">
        <v>11</v>
      </c>
      <c r="AF41" s="124">
        <v>0.018796296296296297</v>
      </c>
      <c r="AG41" s="22" t="s">
        <v>26</v>
      </c>
      <c r="AH41" s="87">
        <v>54</v>
      </c>
      <c r="AI41" s="18">
        <f t="shared" si="6"/>
        <v>79</v>
      </c>
      <c r="AJ41" s="18">
        <v>4</v>
      </c>
      <c r="AK41" s="18"/>
      <c r="AL41" s="18">
        <v>11</v>
      </c>
      <c r="AM41" s="124">
        <v>0.018954282407407406</v>
      </c>
      <c r="AN41" s="18">
        <v>3</v>
      </c>
      <c r="AO41" s="87">
        <v>66</v>
      </c>
      <c r="AP41" s="18">
        <f t="shared" si="7"/>
        <v>145</v>
      </c>
      <c r="AQ41" s="22" t="s">
        <v>71</v>
      </c>
      <c r="AR41" s="87">
        <v>34</v>
      </c>
      <c r="AS41" s="18">
        <f t="shared" si="11"/>
        <v>35</v>
      </c>
      <c r="AT41" s="17">
        <v>8</v>
      </c>
      <c r="AU41" s="97">
        <v>16</v>
      </c>
      <c r="AV41" s="132">
        <f t="shared" si="8"/>
        <v>32</v>
      </c>
      <c r="AW41" s="90"/>
    </row>
    <row r="42" spans="1:49" s="15" customFormat="1" ht="18" hidden="1">
      <c r="A42" s="105">
        <v>35</v>
      </c>
      <c r="B42" s="3" t="s">
        <v>140</v>
      </c>
      <c r="C42" s="1" t="s">
        <v>115</v>
      </c>
      <c r="D42" s="2" t="s">
        <v>162</v>
      </c>
      <c r="E42" s="115">
        <v>146</v>
      </c>
      <c r="F42" s="115">
        <v>266</v>
      </c>
      <c r="G42" s="115"/>
      <c r="H42" s="115"/>
      <c r="I42" s="115"/>
      <c r="J42" s="115"/>
      <c r="K42" s="115">
        <v>50</v>
      </c>
      <c r="L42" s="115">
        <v>74</v>
      </c>
      <c r="M42" s="115">
        <v>460</v>
      </c>
      <c r="N42" s="115">
        <v>210</v>
      </c>
      <c r="O42" s="115">
        <f t="shared" si="10"/>
        <v>1206</v>
      </c>
      <c r="P42" s="133">
        <v>9</v>
      </c>
      <c r="Q42" s="97">
        <v>8</v>
      </c>
      <c r="R42" s="122"/>
      <c r="S42" s="18">
        <v>7</v>
      </c>
      <c r="T42" s="125">
        <v>0.01302974537037037</v>
      </c>
      <c r="U42" s="22" t="s">
        <v>12</v>
      </c>
      <c r="V42" s="87">
        <v>8</v>
      </c>
      <c r="W42" s="18"/>
      <c r="X42" s="317">
        <v>6</v>
      </c>
      <c r="Y42" s="126">
        <v>0.010064814814814816</v>
      </c>
      <c r="Z42" s="87">
        <v>5</v>
      </c>
      <c r="AA42" s="313">
        <v>43</v>
      </c>
      <c r="AB42" s="18">
        <f t="shared" si="5"/>
        <v>51</v>
      </c>
      <c r="AC42" s="317" t="s">
        <v>40</v>
      </c>
      <c r="AD42" s="312"/>
      <c r="AE42" s="312">
        <v>11</v>
      </c>
      <c r="AF42" s="126">
        <v>0.01842314814814815</v>
      </c>
      <c r="AG42" s="22" t="s">
        <v>0</v>
      </c>
      <c r="AH42" s="87">
        <v>66</v>
      </c>
      <c r="AI42" s="18">
        <f t="shared" si="6"/>
        <v>117</v>
      </c>
      <c r="AJ42" s="18">
        <v>3</v>
      </c>
      <c r="AK42" s="18"/>
      <c r="AL42" s="18">
        <v>6</v>
      </c>
      <c r="AM42" s="124">
        <v>0.009508217592592592</v>
      </c>
      <c r="AN42" s="18">
        <v>7</v>
      </c>
      <c r="AO42" s="87">
        <v>25</v>
      </c>
      <c r="AP42" s="18">
        <f t="shared" si="7"/>
        <v>142</v>
      </c>
      <c r="AQ42" s="22" t="s">
        <v>168</v>
      </c>
      <c r="AR42" s="87">
        <v>20.5</v>
      </c>
      <c r="AS42" s="18">
        <f t="shared" si="11"/>
        <v>28.5</v>
      </c>
      <c r="AT42" s="17">
        <v>9</v>
      </c>
      <c r="AU42" s="97">
        <v>8</v>
      </c>
      <c r="AV42" s="132">
        <f t="shared" si="8"/>
        <v>30</v>
      </c>
      <c r="AW42" s="90"/>
    </row>
    <row r="43" spans="1:49" s="15" customFormat="1" ht="18" hidden="1">
      <c r="A43" s="113">
        <v>97</v>
      </c>
      <c r="B43" s="103" t="s">
        <v>128</v>
      </c>
      <c r="C43" s="104" t="s">
        <v>129</v>
      </c>
      <c r="D43" s="104" t="s">
        <v>135</v>
      </c>
      <c r="E43" s="115">
        <v>94</v>
      </c>
      <c r="F43" s="115">
        <v>216</v>
      </c>
      <c r="G43" s="115"/>
      <c r="H43" s="115"/>
      <c r="I43" s="79"/>
      <c r="J43" s="115"/>
      <c r="K43" s="115">
        <v>110</v>
      </c>
      <c r="L43" s="115">
        <v>134</v>
      </c>
      <c r="M43" s="115">
        <v>361</v>
      </c>
      <c r="N43" s="115">
        <v>134</v>
      </c>
      <c r="O43" s="115">
        <f t="shared" si="10"/>
        <v>1049</v>
      </c>
      <c r="P43" s="133">
        <v>8</v>
      </c>
      <c r="Q43" s="97">
        <v>16</v>
      </c>
      <c r="R43" s="122"/>
      <c r="S43" s="18">
        <v>10</v>
      </c>
      <c r="T43" s="124">
        <v>0.01614386574074074</v>
      </c>
      <c r="U43" s="22" t="s">
        <v>40</v>
      </c>
      <c r="V43" s="87">
        <v>43</v>
      </c>
      <c r="W43" s="18"/>
      <c r="X43" s="317">
        <v>7</v>
      </c>
      <c r="Y43" s="124">
        <v>0.011390856481481483</v>
      </c>
      <c r="Z43" s="87">
        <v>4</v>
      </c>
      <c r="AA43" s="313">
        <v>54</v>
      </c>
      <c r="AB43" s="18">
        <f t="shared" si="5"/>
        <v>97</v>
      </c>
      <c r="AC43" s="317" t="s">
        <v>26</v>
      </c>
      <c r="AD43" s="312"/>
      <c r="AE43" s="312">
        <v>8</v>
      </c>
      <c r="AF43" s="124">
        <v>0.013150347222222221</v>
      </c>
      <c r="AG43" s="22" t="s">
        <v>13</v>
      </c>
      <c r="AH43" s="87">
        <v>16</v>
      </c>
      <c r="AI43" s="18">
        <f t="shared" si="6"/>
        <v>113</v>
      </c>
      <c r="AJ43" s="18">
        <v>8</v>
      </c>
      <c r="AK43" s="18"/>
      <c r="AL43" s="131">
        <v>5</v>
      </c>
      <c r="AM43" s="126">
        <v>0.00828912037037037</v>
      </c>
      <c r="AN43" s="18">
        <v>8</v>
      </c>
      <c r="AO43" s="87">
        <v>16</v>
      </c>
      <c r="AP43" s="18">
        <f t="shared" si="7"/>
        <v>129</v>
      </c>
      <c r="AQ43" s="22" t="s">
        <v>12</v>
      </c>
      <c r="AR43" s="87">
        <v>8</v>
      </c>
      <c r="AS43" s="18">
        <f t="shared" si="11"/>
        <v>24</v>
      </c>
      <c r="AT43" s="17">
        <v>10</v>
      </c>
      <c r="AU43" s="97">
        <v>1</v>
      </c>
      <c r="AV43" s="132">
        <f t="shared" si="8"/>
        <v>30</v>
      </c>
      <c r="AW43" s="90"/>
    </row>
    <row r="44" spans="1:48" s="24" customFormat="1" ht="18" hidden="1">
      <c r="A44" s="112" t="s">
        <v>167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96"/>
      <c r="P44" s="94"/>
      <c r="Q44" s="95"/>
      <c r="U44" s="28"/>
      <c r="X44" s="319"/>
      <c r="Y44" s="327"/>
      <c r="Z44" s="28"/>
      <c r="AA44" s="319"/>
      <c r="AB44" s="18">
        <f t="shared" si="5"/>
        <v>0</v>
      </c>
      <c r="AC44" s="319"/>
      <c r="AD44" s="319"/>
      <c r="AE44" s="319"/>
      <c r="AG44" s="28"/>
      <c r="AI44" s="18">
        <f t="shared" si="6"/>
        <v>0</v>
      </c>
      <c r="AM44" s="327"/>
      <c r="AP44" s="18">
        <f t="shared" si="7"/>
        <v>0</v>
      </c>
      <c r="AT44" s="26"/>
      <c r="AU44" s="26"/>
      <c r="AV44" s="132">
        <f t="shared" si="8"/>
        <v>0</v>
      </c>
    </row>
    <row r="45" spans="1:49" s="98" customFormat="1" ht="18" hidden="1">
      <c r="A45" s="107">
        <v>29</v>
      </c>
      <c r="B45" s="3" t="s">
        <v>139</v>
      </c>
      <c r="C45" s="1" t="s">
        <v>109</v>
      </c>
      <c r="D45" s="1" t="s">
        <v>27</v>
      </c>
      <c r="E45" s="116">
        <v>22</v>
      </c>
      <c r="F45" s="116">
        <v>36</v>
      </c>
      <c r="G45" s="116">
        <v>20</v>
      </c>
      <c r="H45" s="116"/>
      <c r="I45" s="116">
        <v>24</v>
      </c>
      <c r="J45" s="116"/>
      <c r="K45" s="23"/>
      <c r="L45" s="116">
        <v>20</v>
      </c>
      <c r="M45" s="116">
        <v>301</v>
      </c>
      <c r="N45" s="116">
        <v>14</v>
      </c>
      <c r="O45" s="116">
        <f aca="true" t="shared" si="12" ref="O45:O55">SUM(E45:N45)</f>
        <v>437</v>
      </c>
      <c r="P45" s="17">
        <v>1</v>
      </c>
      <c r="Q45" s="97">
        <v>100</v>
      </c>
      <c r="R45" s="87"/>
      <c r="S45" s="102"/>
      <c r="T45" s="99"/>
      <c r="U45" s="316"/>
      <c r="V45" s="99"/>
      <c r="W45" s="99"/>
      <c r="X45" s="322"/>
      <c r="Y45" s="329"/>
      <c r="Z45" s="99"/>
      <c r="AA45" s="322"/>
      <c r="AB45" s="18">
        <f t="shared" si="5"/>
        <v>0</v>
      </c>
      <c r="AC45" s="322"/>
      <c r="AD45" s="322"/>
      <c r="AE45" s="322"/>
      <c r="AF45" s="99"/>
      <c r="AG45" s="99"/>
      <c r="AH45" s="99"/>
      <c r="AI45" s="18">
        <f t="shared" si="6"/>
        <v>0</v>
      </c>
      <c r="AJ45" s="99"/>
      <c r="AK45" s="99"/>
      <c r="AL45" s="99"/>
      <c r="AM45" s="329"/>
      <c r="AN45" s="99"/>
      <c r="AO45" s="99"/>
      <c r="AP45" s="18">
        <f t="shared" si="7"/>
        <v>0</v>
      </c>
      <c r="AQ45" s="99"/>
      <c r="AT45" s="134">
        <f>P45</f>
        <v>1</v>
      </c>
      <c r="AU45" s="134">
        <f>Q45</f>
        <v>100</v>
      </c>
      <c r="AV45" s="132">
        <f t="shared" si="8"/>
        <v>0</v>
      </c>
      <c r="AW45" s="89"/>
    </row>
    <row r="46" spans="1:49" s="98" customFormat="1" ht="18" hidden="1">
      <c r="A46" s="105">
        <v>44</v>
      </c>
      <c r="B46" s="5" t="s">
        <v>23</v>
      </c>
      <c r="C46" s="2" t="s">
        <v>141</v>
      </c>
      <c r="D46" s="2" t="s">
        <v>142</v>
      </c>
      <c r="E46" s="116">
        <v>20</v>
      </c>
      <c r="F46" s="116">
        <v>182</v>
      </c>
      <c r="G46" s="116">
        <v>44</v>
      </c>
      <c r="H46" s="116"/>
      <c r="I46" s="116">
        <v>220</v>
      </c>
      <c r="J46" s="116"/>
      <c r="K46" s="23"/>
      <c r="L46" s="116">
        <v>62</v>
      </c>
      <c r="M46" s="116">
        <v>271</v>
      </c>
      <c r="N46" s="116">
        <v>28</v>
      </c>
      <c r="O46" s="116">
        <f t="shared" si="12"/>
        <v>827</v>
      </c>
      <c r="P46" s="17">
        <v>2</v>
      </c>
      <c r="Q46" s="97">
        <v>82</v>
      </c>
      <c r="R46" s="87"/>
      <c r="S46" s="102"/>
      <c r="T46" s="99"/>
      <c r="U46" s="316"/>
      <c r="V46" s="99"/>
      <c r="W46" s="99"/>
      <c r="X46" s="322"/>
      <c r="Y46" s="329"/>
      <c r="Z46" s="99"/>
      <c r="AA46" s="322"/>
      <c r="AB46" s="18">
        <f t="shared" si="5"/>
        <v>0</v>
      </c>
      <c r="AC46" s="322"/>
      <c r="AD46" s="322"/>
      <c r="AE46" s="322"/>
      <c r="AF46" s="99"/>
      <c r="AG46" s="99"/>
      <c r="AH46" s="99"/>
      <c r="AI46" s="18">
        <f t="shared" si="6"/>
        <v>0</v>
      </c>
      <c r="AJ46" s="99"/>
      <c r="AK46" s="99"/>
      <c r="AL46" s="99"/>
      <c r="AM46" s="329"/>
      <c r="AN46" s="99"/>
      <c r="AO46" s="99"/>
      <c r="AP46" s="18">
        <f t="shared" si="7"/>
        <v>0</v>
      </c>
      <c r="AQ46" s="99"/>
      <c r="AT46" s="134">
        <f aca="true" t="shared" si="13" ref="AT46:AT55">P46</f>
        <v>2</v>
      </c>
      <c r="AU46" s="134">
        <f aca="true" t="shared" si="14" ref="AU46:AU55">Q46</f>
        <v>82</v>
      </c>
      <c r="AV46" s="132">
        <f t="shared" si="8"/>
        <v>0</v>
      </c>
      <c r="AW46" s="89"/>
    </row>
    <row r="47" spans="1:57" s="98" customFormat="1" ht="18" hidden="1">
      <c r="A47" s="105">
        <v>59</v>
      </c>
      <c r="B47" s="5" t="s">
        <v>28</v>
      </c>
      <c r="C47" s="2" t="s">
        <v>148</v>
      </c>
      <c r="D47" s="2" t="s">
        <v>27</v>
      </c>
      <c r="E47" s="115">
        <v>42</v>
      </c>
      <c r="F47" s="115">
        <v>348</v>
      </c>
      <c r="G47" s="115">
        <v>58</v>
      </c>
      <c r="H47" s="115"/>
      <c r="I47" s="115">
        <v>55</v>
      </c>
      <c r="J47" s="115"/>
      <c r="K47" s="115"/>
      <c r="L47" s="115">
        <v>39</v>
      </c>
      <c r="M47" s="115">
        <v>275</v>
      </c>
      <c r="N47" s="115">
        <v>49</v>
      </c>
      <c r="O47" s="115">
        <f t="shared" si="12"/>
        <v>866</v>
      </c>
      <c r="P47" s="17">
        <v>3</v>
      </c>
      <c r="Q47" s="97">
        <v>69</v>
      </c>
      <c r="R47" s="87"/>
      <c r="S47" s="102"/>
      <c r="T47" s="19"/>
      <c r="U47" s="20"/>
      <c r="V47" s="19"/>
      <c r="W47" s="19"/>
      <c r="X47" s="323"/>
      <c r="Y47" s="330"/>
      <c r="Z47" s="19"/>
      <c r="AA47" s="323"/>
      <c r="AB47" s="18">
        <f t="shared" si="5"/>
        <v>0</v>
      </c>
      <c r="AC47" s="323"/>
      <c r="AD47" s="323"/>
      <c r="AE47" s="323"/>
      <c r="AF47" s="19"/>
      <c r="AG47" s="19"/>
      <c r="AH47" s="19"/>
      <c r="AI47" s="18">
        <f t="shared" si="6"/>
        <v>0</v>
      </c>
      <c r="AJ47" s="19"/>
      <c r="AK47" s="19"/>
      <c r="AL47" s="19"/>
      <c r="AM47" s="330"/>
      <c r="AN47" s="19"/>
      <c r="AO47" s="19"/>
      <c r="AP47" s="18">
        <f t="shared" si="7"/>
        <v>0</v>
      </c>
      <c r="AQ47" s="19"/>
      <c r="AR47" s="15"/>
      <c r="AS47" s="15"/>
      <c r="AT47" s="134">
        <f t="shared" si="13"/>
        <v>3</v>
      </c>
      <c r="AU47" s="134">
        <f t="shared" si="14"/>
        <v>69</v>
      </c>
      <c r="AV47" s="132">
        <f t="shared" si="8"/>
        <v>0</v>
      </c>
      <c r="AW47" s="89"/>
      <c r="AX47" s="15"/>
      <c r="AY47" s="15"/>
      <c r="AZ47" s="15"/>
      <c r="BA47" s="15"/>
      <c r="BB47" s="15"/>
      <c r="BC47" s="15"/>
      <c r="BD47" s="15"/>
      <c r="BE47" s="15"/>
    </row>
    <row r="48" spans="1:57" s="98" customFormat="1" ht="18" hidden="1">
      <c r="A48" s="105">
        <v>88</v>
      </c>
      <c r="B48" s="5" t="s">
        <v>143</v>
      </c>
      <c r="C48" s="2" t="s">
        <v>144</v>
      </c>
      <c r="D48" s="2" t="s">
        <v>145</v>
      </c>
      <c r="E48" s="115">
        <v>124</v>
      </c>
      <c r="F48" s="115">
        <v>240</v>
      </c>
      <c r="G48" s="115">
        <v>70</v>
      </c>
      <c r="H48" s="115"/>
      <c r="I48" s="115">
        <v>60</v>
      </c>
      <c r="J48" s="115"/>
      <c r="K48" s="115"/>
      <c r="L48" s="115">
        <v>117</v>
      </c>
      <c r="M48" s="115">
        <v>215</v>
      </c>
      <c r="N48" s="115">
        <v>130</v>
      </c>
      <c r="O48" s="115">
        <f t="shared" si="12"/>
        <v>956</v>
      </c>
      <c r="P48" s="17">
        <v>4</v>
      </c>
      <c r="Q48" s="97">
        <v>57</v>
      </c>
      <c r="R48" s="87"/>
      <c r="S48" s="102"/>
      <c r="T48" s="19"/>
      <c r="U48" s="20"/>
      <c r="V48" s="19"/>
      <c r="W48" s="19"/>
      <c r="X48" s="323"/>
      <c r="Y48" s="330"/>
      <c r="Z48" s="19"/>
      <c r="AA48" s="323"/>
      <c r="AB48" s="18">
        <f t="shared" si="5"/>
        <v>0</v>
      </c>
      <c r="AC48" s="323"/>
      <c r="AD48" s="323"/>
      <c r="AE48" s="323"/>
      <c r="AF48" s="19"/>
      <c r="AG48" s="19"/>
      <c r="AH48" s="19"/>
      <c r="AI48" s="18">
        <f t="shared" si="6"/>
        <v>0</v>
      </c>
      <c r="AJ48" s="19"/>
      <c r="AK48" s="19"/>
      <c r="AL48" s="19"/>
      <c r="AM48" s="330"/>
      <c r="AN48" s="19"/>
      <c r="AO48" s="19"/>
      <c r="AP48" s="18">
        <f t="shared" si="7"/>
        <v>0</v>
      </c>
      <c r="AQ48" s="19"/>
      <c r="AR48" s="15"/>
      <c r="AS48" s="15"/>
      <c r="AT48" s="134">
        <f t="shared" si="13"/>
        <v>4</v>
      </c>
      <c r="AU48" s="134">
        <f t="shared" si="14"/>
        <v>57</v>
      </c>
      <c r="AV48" s="132">
        <f t="shared" si="8"/>
        <v>0</v>
      </c>
      <c r="AW48" s="89"/>
      <c r="AX48" s="15"/>
      <c r="AY48" s="15"/>
      <c r="AZ48" s="15"/>
      <c r="BA48" s="15"/>
      <c r="BB48" s="15"/>
      <c r="BC48" s="15"/>
      <c r="BD48" s="15"/>
      <c r="BE48" s="15"/>
    </row>
    <row r="49" spans="1:57" s="15" customFormat="1" ht="18" hidden="1">
      <c r="A49" s="106">
        <v>2</v>
      </c>
      <c r="B49" s="103" t="s">
        <v>131</v>
      </c>
      <c r="C49" s="104" t="s">
        <v>132</v>
      </c>
      <c r="D49" s="104" t="s">
        <v>74</v>
      </c>
      <c r="E49" s="116">
        <v>146</v>
      </c>
      <c r="F49" s="116">
        <v>396</v>
      </c>
      <c r="G49" s="116">
        <v>66</v>
      </c>
      <c r="H49" s="116"/>
      <c r="I49" s="116">
        <v>74</v>
      </c>
      <c r="J49" s="116"/>
      <c r="K49" s="23"/>
      <c r="L49" s="116">
        <v>62</v>
      </c>
      <c r="M49" s="116">
        <v>157</v>
      </c>
      <c r="N49" s="116">
        <v>80</v>
      </c>
      <c r="O49" s="116">
        <f t="shared" si="12"/>
        <v>981</v>
      </c>
      <c r="P49" s="17">
        <v>5</v>
      </c>
      <c r="Q49" s="97">
        <v>47</v>
      </c>
      <c r="R49" s="87"/>
      <c r="S49" s="102"/>
      <c r="T49" s="99"/>
      <c r="U49" s="316"/>
      <c r="V49" s="99"/>
      <c r="W49" s="99"/>
      <c r="X49" s="322"/>
      <c r="Y49" s="329"/>
      <c r="Z49" s="99"/>
      <c r="AA49" s="322"/>
      <c r="AB49" s="18">
        <f t="shared" si="5"/>
        <v>0</v>
      </c>
      <c r="AC49" s="322"/>
      <c r="AD49" s="322"/>
      <c r="AE49" s="322"/>
      <c r="AF49" s="99"/>
      <c r="AG49" s="99"/>
      <c r="AH49" s="99"/>
      <c r="AI49" s="18">
        <f t="shared" si="6"/>
        <v>0</v>
      </c>
      <c r="AJ49" s="99"/>
      <c r="AK49" s="99"/>
      <c r="AL49" s="99"/>
      <c r="AM49" s="329"/>
      <c r="AN49" s="99"/>
      <c r="AO49" s="99"/>
      <c r="AP49" s="18">
        <f t="shared" si="7"/>
        <v>0</v>
      </c>
      <c r="AQ49" s="99"/>
      <c r="AR49" s="98"/>
      <c r="AS49" s="98"/>
      <c r="AT49" s="134">
        <f t="shared" si="13"/>
        <v>5</v>
      </c>
      <c r="AU49" s="134">
        <f t="shared" si="14"/>
        <v>47</v>
      </c>
      <c r="AV49" s="132">
        <f t="shared" si="8"/>
        <v>0</v>
      </c>
      <c r="AW49" s="89"/>
      <c r="AX49" s="98"/>
      <c r="AY49" s="98"/>
      <c r="AZ49" s="98"/>
      <c r="BA49" s="98"/>
      <c r="BB49" s="98"/>
      <c r="BC49" s="98"/>
      <c r="BD49" s="98"/>
      <c r="BE49" s="98"/>
    </row>
    <row r="50" spans="1:49" s="15" customFormat="1" ht="18" hidden="1">
      <c r="A50" s="105">
        <v>75</v>
      </c>
      <c r="B50" s="5" t="s">
        <v>103</v>
      </c>
      <c r="C50" s="2" t="s">
        <v>136</v>
      </c>
      <c r="D50" s="2" t="s">
        <v>149</v>
      </c>
      <c r="E50" s="115">
        <v>170</v>
      </c>
      <c r="F50" s="115">
        <v>328</v>
      </c>
      <c r="G50" s="115">
        <v>163</v>
      </c>
      <c r="H50" s="115"/>
      <c r="I50" s="115">
        <v>228</v>
      </c>
      <c r="J50" s="115"/>
      <c r="K50" s="115"/>
      <c r="L50" s="115">
        <v>162</v>
      </c>
      <c r="M50" s="115">
        <v>192</v>
      </c>
      <c r="N50" s="115">
        <v>94</v>
      </c>
      <c r="O50" s="115">
        <f t="shared" si="12"/>
        <v>1337</v>
      </c>
      <c r="P50" s="17">
        <v>6</v>
      </c>
      <c r="Q50" s="97">
        <v>38</v>
      </c>
      <c r="R50" s="87"/>
      <c r="S50" s="102"/>
      <c r="T50" s="19"/>
      <c r="U50" s="20"/>
      <c r="V50" s="19"/>
      <c r="W50" s="19"/>
      <c r="X50" s="323"/>
      <c r="Y50" s="330"/>
      <c r="Z50" s="19"/>
      <c r="AA50" s="323"/>
      <c r="AB50" s="18">
        <f t="shared" si="5"/>
        <v>0</v>
      </c>
      <c r="AC50" s="323"/>
      <c r="AD50" s="323"/>
      <c r="AE50" s="323"/>
      <c r="AF50" s="19"/>
      <c r="AG50" s="19"/>
      <c r="AH50" s="19"/>
      <c r="AI50" s="18">
        <f t="shared" si="6"/>
        <v>0</v>
      </c>
      <c r="AJ50" s="19"/>
      <c r="AK50" s="19"/>
      <c r="AL50" s="19"/>
      <c r="AM50" s="330"/>
      <c r="AN50" s="19"/>
      <c r="AO50" s="19"/>
      <c r="AP50" s="18">
        <f t="shared" si="7"/>
        <v>0</v>
      </c>
      <c r="AQ50" s="19"/>
      <c r="AT50" s="134">
        <f t="shared" si="13"/>
        <v>6</v>
      </c>
      <c r="AU50" s="134">
        <f t="shared" si="14"/>
        <v>38</v>
      </c>
      <c r="AV50" s="132">
        <f t="shared" si="8"/>
        <v>0</v>
      </c>
      <c r="AW50" s="89"/>
    </row>
    <row r="51" spans="1:57" s="15" customFormat="1" ht="18" hidden="1">
      <c r="A51" s="114">
        <v>74</v>
      </c>
      <c r="B51" s="108" t="s">
        <v>133</v>
      </c>
      <c r="C51" s="104" t="s">
        <v>134</v>
      </c>
      <c r="D51" s="104" t="s">
        <v>27</v>
      </c>
      <c r="E51" s="116">
        <v>64</v>
      </c>
      <c r="F51" s="116">
        <v>472</v>
      </c>
      <c r="G51" s="116">
        <v>82</v>
      </c>
      <c r="H51" s="116"/>
      <c r="I51" s="116">
        <v>389</v>
      </c>
      <c r="J51" s="116"/>
      <c r="K51" s="23"/>
      <c r="L51" s="116">
        <v>140</v>
      </c>
      <c r="M51" s="116">
        <v>309</v>
      </c>
      <c r="N51" s="116">
        <v>261</v>
      </c>
      <c r="O51" s="116">
        <f t="shared" si="12"/>
        <v>1717</v>
      </c>
      <c r="P51" s="17">
        <v>7</v>
      </c>
      <c r="Q51" s="97">
        <v>30</v>
      </c>
      <c r="R51" s="109"/>
      <c r="S51" s="110"/>
      <c r="T51" s="99"/>
      <c r="U51" s="316"/>
      <c r="V51" s="99"/>
      <c r="W51" s="99"/>
      <c r="X51" s="322"/>
      <c r="Y51" s="329"/>
      <c r="Z51" s="99"/>
      <c r="AA51" s="322"/>
      <c r="AB51" s="18">
        <f t="shared" si="5"/>
        <v>0</v>
      </c>
      <c r="AC51" s="322"/>
      <c r="AD51" s="322"/>
      <c r="AE51" s="322"/>
      <c r="AF51" s="99"/>
      <c r="AG51" s="99"/>
      <c r="AH51" s="99"/>
      <c r="AI51" s="18">
        <f t="shared" si="6"/>
        <v>0</v>
      </c>
      <c r="AJ51" s="99"/>
      <c r="AK51" s="99"/>
      <c r="AL51" s="99"/>
      <c r="AM51" s="329"/>
      <c r="AN51" s="99"/>
      <c r="AO51" s="99"/>
      <c r="AP51" s="18">
        <f t="shared" si="7"/>
        <v>0</v>
      </c>
      <c r="AQ51" s="99"/>
      <c r="AR51" s="98"/>
      <c r="AS51" s="98"/>
      <c r="AT51" s="134">
        <f t="shared" si="13"/>
        <v>7</v>
      </c>
      <c r="AU51" s="134">
        <f t="shared" si="14"/>
        <v>30</v>
      </c>
      <c r="AV51" s="132">
        <f t="shared" si="8"/>
        <v>0</v>
      </c>
      <c r="AW51" s="111"/>
      <c r="AX51" s="98"/>
      <c r="AY51" s="98"/>
      <c r="AZ51" s="98"/>
      <c r="BA51" s="98"/>
      <c r="BB51" s="98"/>
      <c r="BC51" s="98"/>
      <c r="BD51" s="98"/>
      <c r="BE51" s="98"/>
    </row>
    <row r="52" spans="1:49" s="15" customFormat="1" ht="18" hidden="1">
      <c r="A52" s="105">
        <v>81</v>
      </c>
      <c r="B52" s="5" t="s">
        <v>152</v>
      </c>
      <c r="C52" s="2" t="s">
        <v>153</v>
      </c>
      <c r="D52" s="2" t="s">
        <v>74</v>
      </c>
      <c r="E52" s="115">
        <v>221</v>
      </c>
      <c r="F52" s="115">
        <v>332</v>
      </c>
      <c r="G52" s="115">
        <v>66</v>
      </c>
      <c r="H52" s="115"/>
      <c r="I52" s="115">
        <v>227</v>
      </c>
      <c r="J52" s="115"/>
      <c r="K52" s="115"/>
      <c r="L52" s="115">
        <v>400</v>
      </c>
      <c r="M52" s="115">
        <v>197</v>
      </c>
      <c r="N52" s="115">
        <v>326</v>
      </c>
      <c r="O52" s="115">
        <f t="shared" si="12"/>
        <v>1769</v>
      </c>
      <c r="P52" s="17">
        <v>8</v>
      </c>
      <c r="Q52" s="97">
        <v>22</v>
      </c>
      <c r="R52" s="87"/>
      <c r="S52" s="102"/>
      <c r="T52" s="19"/>
      <c r="U52" s="20"/>
      <c r="V52" s="19"/>
      <c r="W52" s="19"/>
      <c r="X52" s="323"/>
      <c r="Y52" s="330"/>
      <c r="Z52" s="19"/>
      <c r="AA52" s="323"/>
      <c r="AB52" s="18">
        <f t="shared" si="5"/>
        <v>0</v>
      </c>
      <c r="AC52" s="323"/>
      <c r="AD52" s="323"/>
      <c r="AE52" s="323"/>
      <c r="AF52" s="19"/>
      <c r="AG52" s="19"/>
      <c r="AH52" s="19"/>
      <c r="AI52" s="18">
        <f t="shared" si="6"/>
        <v>0</v>
      </c>
      <c r="AJ52" s="19"/>
      <c r="AK52" s="19"/>
      <c r="AL52" s="19"/>
      <c r="AM52" s="330"/>
      <c r="AN52" s="19"/>
      <c r="AO52" s="19"/>
      <c r="AP52" s="18">
        <f t="shared" si="7"/>
        <v>0</v>
      </c>
      <c r="AQ52" s="19"/>
      <c r="AT52" s="134">
        <f t="shared" si="13"/>
        <v>8</v>
      </c>
      <c r="AU52" s="134">
        <f t="shared" si="14"/>
        <v>22</v>
      </c>
      <c r="AV52" s="132">
        <f t="shared" si="8"/>
        <v>0</v>
      </c>
      <c r="AW52" s="89"/>
    </row>
    <row r="53" spans="1:49" s="15" customFormat="1" ht="18">
      <c r="A53" s="105">
        <v>78</v>
      </c>
      <c r="B53" s="5" t="s">
        <v>157</v>
      </c>
      <c r="C53" s="2" t="s">
        <v>158</v>
      </c>
      <c r="D53" s="2" t="s">
        <v>149</v>
      </c>
      <c r="E53" s="115">
        <v>520</v>
      </c>
      <c r="F53" s="115">
        <v>348</v>
      </c>
      <c r="G53" s="115">
        <v>166</v>
      </c>
      <c r="H53" s="115"/>
      <c r="I53" s="115">
        <v>76</v>
      </c>
      <c r="J53" s="115"/>
      <c r="K53" s="115"/>
      <c r="L53" s="115">
        <v>37</v>
      </c>
      <c r="M53" s="115">
        <v>306</v>
      </c>
      <c r="N53" s="115">
        <v>400</v>
      </c>
      <c r="O53" s="115">
        <f t="shared" si="12"/>
        <v>1853</v>
      </c>
      <c r="P53" s="17">
        <v>9</v>
      </c>
      <c r="Q53" s="97">
        <v>15</v>
      </c>
      <c r="R53" s="87"/>
      <c r="S53" s="313"/>
      <c r="T53" s="124"/>
      <c r="U53" s="55"/>
      <c r="V53" s="18"/>
      <c r="W53" s="18"/>
      <c r="X53" s="312"/>
      <c r="Y53" s="124"/>
      <c r="Z53" s="18"/>
      <c r="AA53" s="312"/>
      <c r="AB53" s="18">
        <f t="shared" si="5"/>
        <v>0</v>
      </c>
      <c r="AC53" s="312"/>
      <c r="AD53" s="312"/>
      <c r="AE53" s="312"/>
      <c r="AF53" s="18"/>
      <c r="AG53" s="18"/>
      <c r="AH53" s="18"/>
      <c r="AI53" s="18">
        <f t="shared" si="6"/>
        <v>0</v>
      </c>
      <c r="AJ53" s="18"/>
      <c r="AK53" s="18"/>
      <c r="AL53" s="18"/>
      <c r="AM53" s="124"/>
      <c r="AN53" s="18"/>
      <c r="AO53" s="18"/>
      <c r="AP53" s="18">
        <f t="shared" si="7"/>
        <v>0</v>
      </c>
      <c r="AQ53" s="18"/>
      <c r="AR53" s="79"/>
      <c r="AS53" s="79"/>
      <c r="AT53" s="134">
        <f t="shared" si="13"/>
        <v>9</v>
      </c>
      <c r="AU53" s="134">
        <f t="shared" si="14"/>
        <v>15</v>
      </c>
      <c r="AV53" s="132">
        <f t="shared" si="8"/>
        <v>0</v>
      </c>
      <c r="AW53" s="89"/>
    </row>
    <row r="54" spans="1:49" s="15" customFormat="1" ht="18">
      <c r="A54" s="105">
        <v>70</v>
      </c>
      <c r="B54" s="5" t="s">
        <v>125</v>
      </c>
      <c r="C54" s="2" t="s">
        <v>126</v>
      </c>
      <c r="D54" s="2" t="s">
        <v>41</v>
      </c>
      <c r="E54" s="115">
        <v>463</v>
      </c>
      <c r="F54" s="115">
        <v>300</v>
      </c>
      <c r="G54" s="115">
        <v>166</v>
      </c>
      <c r="H54" s="115"/>
      <c r="I54" s="115">
        <v>228</v>
      </c>
      <c r="J54" s="115"/>
      <c r="K54" s="115"/>
      <c r="L54" s="115">
        <v>92</v>
      </c>
      <c r="M54" s="115">
        <v>316</v>
      </c>
      <c r="N54" s="115">
        <v>329</v>
      </c>
      <c r="O54" s="115">
        <f t="shared" si="12"/>
        <v>1894</v>
      </c>
      <c r="P54" s="17">
        <v>10</v>
      </c>
      <c r="Q54" s="97">
        <v>8</v>
      </c>
      <c r="R54" s="87"/>
      <c r="S54" s="313"/>
      <c r="T54" s="124"/>
      <c r="U54" s="55"/>
      <c r="V54" s="18"/>
      <c r="W54" s="18"/>
      <c r="X54" s="312"/>
      <c r="Y54" s="124"/>
      <c r="Z54" s="18"/>
      <c r="AA54" s="312"/>
      <c r="AB54" s="18">
        <f t="shared" si="5"/>
        <v>0</v>
      </c>
      <c r="AC54" s="312"/>
      <c r="AD54" s="312"/>
      <c r="AE54" s="312"/>
      <c r="AF54" s="18"/>
      <c r="AG54" s="18"/>
      <c r="AH54" s="18"/>
      <c r="AI54" s="18">
        <f t="shared" si="6"/>
        <v>0</v>
      </c>
      <c r="AJ54" s="18"/>
      <c r="AK54" s="18"/>
      <c r="AL54" s="18"/>
      <c r="AM54" s="124"/>
      <c r="AN54" s="18"/>
      <c r="AO54" s="18"/>
      <c r="AP54" s="18">
        <f t="shared" si="7"/>
        <v>0</v>
      </c>
      <c r="AQ54" s="18"/>
      <c r="AR54" s="79"/>
      <c r="AS54" s="79"/>
      <c r="AT54" s="134">
        <f t="shared" si="13"/>
        <v>10</v>
      </c>
      <c r="AU54" s="134">
        <f t="shared" si="14"/>
        <v>8</v>
      </c>
      <c r="AV54" s="132">
        <f t="shared" si="8"/>
        <v>0</v>
      </c>
      <c r="AW54" s="89"/>
    </row>
    <row r="55" spans="1:49" s="15" customFormat="1" ht="18">
      <c r="A55" s="105">
        <v>93</v>
      </c>
      <c r="B55" s="5" t="s">
        <v>159</v>
      </c>
      <c r="C55" s="2" t="s">
        <v>160</v>
      </c>
      <c r="D55" s="2" t="s">
        <v>101</v>
      </c>
      <c r="E55" s="115">
        <v>328</v>
      </c>
      <c r="F55" s="115">
        <v>436</v>
      </c>
      <c r="G55" s="115">
        <v>374</v>
      </c>
      <c r="H55" s="115"/>
      <c r="I55" s="115">
        <v>342</v>
      </c>
      <c r="J55" s="115"/>
      <c r="K55" s="115"/>
      <c r="L55" s="115">
        <v>502</v>
      </c>
      <c r="M55" s="115">
        <v>476</v>
      </c>
      <c r="N55" s="115">
        <v>422</v>
      </c>
      <c r="O55" s="115">
        <f t="shared" si="12"/>
        <v>2880</v>
      </c>
      <c r="P55" s="17">
        <v>11</v>
      </c>
      <c r="Q55" s="97">
        <v>1</v>
      </c>
      <c r="R55" s="87"/>
      <c r="S55" s="313"/>
      <c r="T55" s="124"/>
      <c r="U55" s="55"/>
      <c r="V55" s="18"/>
      <c r="W55" s="18"/>
      <c r="X55" s="312"/>
      <c r="Y55" s="124"/>
      <c r="Z55" s="18"/>
      <c r="AA55" s="312"/>
      <c r="AB55" s="18">
        <f t="shared" si="5"/>
        <v>0</v>
      </c>
      <c r="AC55" s="312"/>
      <c r="AD55" s="312"/>
      <c r="AE55" s="312"/>
      <c r="AF55" s="18"/>
      <c r="AG55" s="18"/>
      <c r="AH55" s="18"/>
      <c r="AI55" s="18">
        <f t="shared" si="6"/>
        <v>0</v>
      </c>
      <c r="AJ55" s="18"/>
      <c r="AK55" s="18"/>
      <c r="AL55" s="18"/>
      <c r="AM55" s="124"/>
      <c r="AN55" s="18"/>
      <c r="AO55" s="18"/>
      <c r="AP55" s="18">
        <f t="shared" si="7"/>
        <v>0</v>
      </c>
      <c r="AQ55" s="18"/>
      <c r="AR55" s="79"/>
      <c r="AS55" s="79"/>
      <c r="AT55" s="134">
        <f t="shared" si="13"/>
        <v>11</v>
      </c>
      <c r="AU55" s="134">
        <f t="shared" si="14"/>
        <v>1</v>
      </c>
      <c r="AV55" s="132">
        <f t="shared" si="8"/>
        <v>0</v>
      </c>
      <c r="AW55" s="89"/>
    </row>
  </sheetData>
  <sheetProtection/>
  <mergeCells count="19">
    <mergeCell ref="E1:N1"/>
    <mergeCell ref="AW2:AW4"/>
    <mergeCell ref="R2:AR2"/>
    <mergeCell ref="B1:D1"/>
    <mergeCell ref="A2:D3"/>
    <mergeCell ref="AS2:AU3"/>
    <mergeCell ref="AV2:AV4"/>
    <mergeCell ref="R3:V3"/>
    <mergeCell ref="W3:AA3"/>
    <mergeCell ref="AR3:AR4"/>
    <mergeCell ref="O1:AV1"/>
    <mergeCell ref="AB3:AB4"/>
    <mergeCell ref="AC3:AC4"/>
    <mergeCell ref="AD3:AH3"/>
    <mergeCell ref="AI3:AI4"/>
    <mergeCell ref="AJ3:AJ4"/>
    <mergeCell ref="AP3:AP4"/>
    <mergeCell ref="AQ3:AQ4"/>
    <mergeCell ref="AK3:AO3"/>
  </mergeCells>
  <printOptions/>
  <pageMargins left="0.15748031496062992" right="0.15748031496062992" top="0.15748031496062992" bottom="0.15748031496062992" header="0.5118110236220472" footer="0.5118110236220472"/>
  <pageSetup fitToHeight="1" fitToWidth="1" horizontalDpi="600" verticalDpi="600" orientation="landscape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56"/>
  <sheetViews>
    <sheetView zoomScale="70" zoomScaleNormal="70" zoomScalePageLayoutView="0" workbookViewId="0" topLeftCell="A1">
      <pane xSplit="4" ySplit="5" topLeftCell="E37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19" sqref="E19"/>
    </sheetView>
  </sheetViews>
  <sheetFormatPr defaultColWidth="9.00390625" defaultRowHeight="12.75"/>
  <cols>
    <col min="1" max="1" width="5.625" style="101" customWidth="1"/>
    <col min="2" max="2" width="19.75390625" style="11" bestFit="1" customWidth="1"/>
    <col min="3" max="3" width="43.625" style="9" customWidth="1"/>
    <col min="4" max="16" width="10.75390625" style="9" customWidth="1"/>
    <col min="17" max="17" width="10.75390625" style="10" customWidth="1"/>
    <col min="18" max="21" width="10.75390625" style="9" customWidth="1"/>
    <col min="22" max="22" width="10.75390625" style="10" customWidth="1"/>
    <col min="23" max="24" width="10.75390625" style="9" customWidth="1"/>
    <col min="25" max="25" width="10.75390625" style="10" customWidth="1"/>
    <col min="26" max="26" width="10.75390625" style="9" customWidth="1"/>
    <col min="27" max="27" width="10.75390625" style="10" customWidth="1"/>
    <col min="28" max="29" width="10.75390625" style="9" customWidth="1"/>
    <col min="30" max="30" width="10.75390625" style="10" customWidth="1"/>
    <col min="31" max="33" width="10.75390625" style="9" customWidth="1"/>
    <col min="34" max="34" width="10.75390625" style="10" customWidth="1"/>
    <col min="35" max="40" width="10.75390625" style="9" customWidth="1"/>
    <col min="41" max="41" width="10.75390625" style="10" customWidth="1"/>
    <col min="42" max="43" width="10.75390625" style="9" customWidth="1"/>
    <col min="44" max="44" width="10.75390625" style="10" customWidth="1"/>
    <col min="45" max="48" width="10.75390625" style="9" customWidth="1"/>
    <col min="49" max="49" width="10.75390625" style="8" customWidth="1"/>
    <col min="50" max="51" width="10.75390625" style="7" customWidth="1"/>
    <col min="52" max="16384" width="9.125" style="7" customWidth="1"/>
  </cols>
  <sheetData>
    <row r="1" spans="1:48" s="82" customFormat="1" ht="45.75" customHeight="1">
      <c r="A1" s="86">
        <v>1</v>
      </c>
      <c r="B1" s="389" t="s">
        <v>322</v>
      </c>
      <c r="C1" s="389"/>
      <c r="D1" s="389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76" t="s">
        <v>165</v>
      </c>
      <c r="P1" s="377"/>
      <c r="Q1" s="377"/>
      <c r="R1" s="377"/>
      <c r="S1" s="377"/>
      <c r="T1" s="377"/>
      <c r="U1" s="377"/>
      <c r="V1" s="377"/>
      <c r="W1" s="377"/>
      <c r="X1" s="377"/>
      <c r="Y1" s="377"/>
      <c r="Z1" s="377"/>
      <c r="AA1" s="377"/>
      <c r="AB1" s="377"/>
      <c r="AC1" s="377"/>
      <c r="AD1" s="377"/>
      <c r="AE1" s="377"/>
      <c r="AF1" s="377"/>
      <c r="AG1" s="377"/>
      <c r="AH1" s="377"/>
      <c r="AI1" s="377"/>
      <c r="AJ1" s="377"/>
      <c r="AK1" s="377"/>
      <c r="AL1" s="377"/>
      <c r="AM1" s="377"/>
      <c r="AN1" s="377"/>
      <c r="AO1" s="377"/>
      <c r="AP1" s="377"/>
      <c r="AQ1" s="377"/>
      <c r="AR1" s="377"/>
      <c r="AS1" s="377"/>
      <c r="AT1" s="377"/>
      <c r="AU1" s="377"/>
      <c r="AV1" s="377"/>
    </row>
    <row r="2" spans="1:49" s="36" customFormat="1" ht="15.75" customHeight="1">
      <c r="A2" s="390" t="s">
        <v>14</v>
      </c>
      <c r="B2" s="390"/>
      <c r="C2" s="390"/>
      <c r="D2" s="390"/>
      <c r="E2" s="49" t="s">
        <v>94</v>
      </c>
      <c r="F2" s="48"/>
      <c r="G2" s="48"/>
      <c r="H2" s="48"/>
      <c r="I2" s="48"/>
      <c r="J2" s="48"/>
      <c r="K2" s="48"/>
      <c r="L2" s="48"/>
      <c r="M2" s="48"/>
      <c r="N2" s="48"/>
      <c r="O2" s="48"/>
      <c r="P2" s="47"/>
      <c r="Q2" s="46"/>
      <c r="R2" s="380" t="s">
        <v>67</v>
      </c>
      <c r="S2" s="387"/>
      <c r="T2" s="387"/>
      <c r="U2" s="387"/>
      <c r="V2" s="387"/>
      <c r="W2" s="387"/>
      <c r="X2" s="387"/>
      <c r="Y2" s="387"/>
      <c r="Z2" s="387"/>
      <c r="AA2" s="387"/>
      <c r="AB2" s="387"/>
      <c r="AC2" s="387"/>
      <c r="AD2" s="387"/>
      <c r="AE2" s="387"/>
      <c r="AF2" s="387"/>
      <c r="AG2" s="387"/>
      <c r="AH2" s="387"/>
      <c r="AI2" s="387"/>
      <c r="AJ2" s="387"/>
      <c r="AK2" s="387"/>
      <c r="AL2" s="387"/>
      <c r="AM2" s="387"/>
      <c r="AN2" s="387"/>
      <c r="AO2" s="387"/>
      <c r="AP2" s="387"/>
      <c r="AQ2" s="387"/>
      <c r="AR2" s="388"/>
      <c r="AS2" s="391" t="s">
        <v>164</v>
      </c>
      <c r="AT2" s="392"/>
      <c r="AU2" s="393"/>
      <c r="AV2" s="386" t="s">
        <v>66</v>
      </c>
      <c r="AW2" s="386" t="s">
        <v>98</v>
      </c>
    </row>
    <row r="3" spans="1:49" s="36" customFormat="1" ht="15.75">
      <c r="A3" s="390"/>
      <c r="B3" s="390"/>
      <c r="C3" s="390"/>
      <c r="D3" s="390"/>
      <c r="E3" s="43"/>
      <c r="F3" s="42"/>
      <c r="G3" s="42"/>
      <c r="H3" s="42"/>
      <c r="I3" s="42"/>
      <c r="J3" s="42"/>
      <c r="K3" s="42"/>
      <c r="L3" s="42"/>
      <c r="M3" s="42"/>
      <c r="N3" s="42"/>
      <c r="O3" s="42"/>
      <c r="P3" s="41"/>
      <c r="Q3" s="40"/>
      <c r="R3" s="380" t="s">
        <v>65</v>
      </c>
      <c r="S3" s="387"/>
      <c r="T3" s="387"/>
      <c r="U3" s="387"/>
      <c r="V3" s="388"/>
      <c r="W3" s="380" t="s">
        <v>64</v>
      </c>
      <c r="X3" s="381"/>
      <c r="Y3" s="381"/>
      <c r="Z3" s="381"/>
      <c r="AA3" s="382"/>
      <c r="AB3" s="378" t="s">
        <v>63</v>
      </c>
      <c r="AC3" s="379" t="s">
        <v>62</v>
      </c>
      <c r="AD3" s="380" t="s">
        <v>61</v>
      </c>
      <c r="AE3" s="381"/>
      <c r="AF3" s="381"/>
      <c r="AG3" s="381"/>
      <c r="AH3" s="382"/>
      <c r="AI3" s="378" t="s">
        <v>60</v>
      </c>
      <c r="AJ3" s="378" t="s">
        <v>59</v>
      </c>
      <c r="AK3" s="380" t="s">
        <v>58</v>
      </c>
      <c r="AL3" s="381"/>
      <c r="AM3" s="381"/>
      <c r="AN3" s="381"/>
      <c r="AO3" s="382"/>
      <c r="AP3" s="378" t="s">
        <v>57</v>
      </c>
      <c r="AQ3" s="383" t="s">
        <v>56</v>
      </c>
      <c r="AR3" s="378" t="s">
        <v>55</v>
      </c>
      <c r="AS3" s="394"/>
      <c r="AT3" s="395"/>
      <c r="AU3" s="396"/>
      <c r="AV3" s="386"/>
      <c r="AW3" s="386"/>
    </row>
    <row r="4" spans="1:49" s="24" customFormat="1" ht="76.5">
      <c r="A4" s="35" t="s">
        <v>39</v>
      </c>
      <c r="B4" s="27" t="s">
        <v>38</v>
      </c>
      <c r="C4" s="27"/>
      <c r="D4" s="27" t="s">
        <v>36</v>
      </c>
      <c r="E4" s="34" t="s">
        <v>93</v>
      </c>
      <c r="F4" s="34" t="s">
        <v>92</v>
      </c>
      <c r="G4" s="34" t="s">
        <v>91</v>
      </c>
      <c r="H4" s="34" t="s">
        <v>96</v>
      </c>
      <c r="I4" s="34" t="s">
        <v>90</v>
      </c>
      <c r="J4" s="34" t="s">
        <v>97</v>
      </c>
      <c r="K4" s="34" t="s">
        <v>89</v>
      </c>
      <c r="L4" s="34" t="s">
        <v>88</v>
      </c>
      <c r="M4" s="34" t="s">
        <v>87</v>
      </c>
      <c r="N4" s="34" t="s">
        <v>86</v>
      </c>
      <c r="O4" s="27" t="s">
        <v>35</v>
      </c>
      <c r="P4" s="33" t="s">
        <v>85</v>
      </c>
      <c r="Q4" s="27" t="s">
        <v>84</v>
      </c>
      <c r="R4" s="27" t="s">
        <v>54</v>
      </c>
      <c r="S4" s="27" t="s">
        <v>83</v>
      </c>
      <c r="T4" s="27" t="s">
        <v>52</v>
      </c>
      <c r="U4" s="68" t="s">
        <v>51</v>
      </c>
      <c r="V4" s="66" t="s">
        <v>50</v>
      </c>
      <c r="W4" s="27" t="s">
        <v>54</v>
      </c>
      <c r="X4" s="33" t="s">
        <v>83</v>
      </c>
      <c r="Y4" s="27" t="s">
        <v>52</v>
      </c>
      <c r="Z4" s="68" t="s">
        <v>51</v>
      </c>
      <c r="AA4" s="66" t="s">
        <v>50</v>
      </c>
      <c r="AB4" s="378"/>
      <c r="AC4" s="379"/>
      <c r="AD4" s="27" t="s">
        <v>54</v>
      </c>
      <c r="AE4" s="27" t="s">
        <v>83</v>
      </c>
      <c r="AF4" s="27" t="s">
        <v>52</v>
      </c>
      <c r="AG4" s="68" t="s">
        <v>51</v>
      </c>
      <c r="AH4" s="66" t="s">
        <v>50</v>
      </c>
      <c r="AI4" s="378"/>
      <c r="AJ4" s="378"/>
      <c r="AK4" s="27" t="s">
        <v>54</v>
      </c>
      <c r="AL4" s="27" t="s">
        <v>83</v>
      </c>
      <c r="AM4" s="27" t="s">
        <v>52</v>
      </c>
      <c r="AN4" s="67" t="s">
        <v>51</v>
      </c>
      <c r="AO4" s="66" t="s">
        <v>50</v>
      </c>
      <c r="AP4" s="378"/>
      <c r="AQ4" s="384"/>
      <c r="AR4" s="378"/>
      <c r="AS4" s="27" t="s">
        <v>49</v>
      </c>
      <c r="AT4" s="26" t="s">
        <v>34</v>
      </c>
      <c r="AU4" s="26" t="s">
        <v>33</v>
      </c>
      <c r="AV4" s="386"/>
      <c r="AW4" s="386"/>
    </row>
    <row r="5" spans="1:49" s="24" customFormat="1" ht="18">
      <c r="A5" s="31" t="s">
        <v>82</v>
      </c>
      <c r="B5" s="31" t="s">
        <v>323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0"/>
      <c r="Q5" s="31"/>
      <c r="R5" s="61"/>
      <c r="S5" s="61"/>
      <c r="T5" s="58"/>
      <c r="U5" s="65"/>
      <c r="V5" s="63"/>
      <c r="W5" s="58"/>
      <c r="X5" s="64"/>
      <c r="Y5" s="58"/>
      <c r="Z5" s="65"/>
      <c r="AA5" s="63"/>
      <c r="AB5" s="63"/>
      <c r="AC5" s="65"/>
      <c r="AD5" s="58"/>
      <c r="AE5" s="58"/>
      <c r="AF5" s="58"/>
      <c r="AG5" s="62"/>
      <c r="AH5" s="58"/>
      <c r="AI5" s="61"/>
      <c r="AJ5" s="61"/>
      <c r="AK5" s="61"/>
      <c r="AL5" s="61"/>
      <c r="AM5" s="61"/>
      <c r="AN5" s="60"/>
      <c r="AO5" s="60"/>
      <c r="AP5" s="60"/>
      <c r="AQ5" s="59"/>
      <c r="AR5" s="58"/>
      <c r="AS5" s="58"/>
      <c r="AT5" s="57"/>
      <c r="AU5" s="81"/>
      <c r="AV5" s="81"/>
      <c r="AW5" s="81"/>
    </row>
    <row r="6" spans="1:49" s="15" customFormat="1" ht="18" customHeight="1">
      <c r="A6" s="105">
        <v>16</v>
      </c>
      <c r="B6" s="3" t="s">
        <v>23</v>
      </c>
      <c r="C6" s="1" t="s">
        <v>116</v>
      </c>
      <c r="D6" s="2" t="s">
        <v>80</v>
      </c>
      <c r="E6" s="115">
        <v>28</v>
      </c>
      <c r="F6" s="115">
        <v>134</v>
      </c>
      <c r="G6" s="115"/>
      <c r="H6" s="115"/>
      <c r="I6" s="115">
        <v>160</v>
      </c>
      <c r="J6" s="115"/>
      <c r="K6" s="115">
        <v>48</v>
      </c>
      <c r="L6" s="115">
        <v>102</v>
      </c>
      <c r="M6" s="115">
        <v>460</v>
      </c>
      <c r="N6" s="115">
        <v>40</v>
      </c>
      <c r="O6" s="115">
        <f>SUM(E6:N6)</f>
        <v>972</v>
      </c>
      <c r="P6" s="120" t="s">
        <v>2</v>
      </c>
      <c r="Q6" s="121">
        <v>30</v>
      </c>
      <c r="R6" s="122"/>
      <c r="S6" s="312"/>
      <c r="T6" s="124"/>
      <c r="U6" s="22"/>
      <c r="V6" s="87"/>
      <c r="W6" s="18"/>
      <c r="X6" s="127"/>
      <c r="Y6" s="124"/>
      <c r="Z6" s="128"/>
      <c r="AA6" s="313"/>
      <c r="AB6" s="18">
        <f>SUM(V6,AA6)</f>
        <v>0</v>
      </c>
      <c r="AC6" s="317"/>
      <c r="AD6" s="312"/>
      <c r="AE6" s="312"/>
      <c r="AF6" s="124"/>
      <c r="AG6" s="22"/>
      <c r="AH6" s="87"/>
      <c r="AI6" s="18">
        <f>SUM(AH6,AB6)</f>
        <v>0</v>
      </c>
      <c r="AJ6" s="18"/>
      <c r="AK6" s="18"/>
      <c r="AL6" s="18"/>
      <c r="AM6" s="124"/>
      <c r="AN6" s="18"/>
      <c r="AO6" s="87"/>
      <c r="AP6" s="18">
        <f>SUM(AO6,AI6)</f>
        <v>0</v>
      </c>
      <c r="AQ6" s="22"/>
      <c r="AR6" s="87"/>
      <c r="AS6" s="18"/>
      <c r="AT6" s="17"/>
      <c r="AU6" s="121"/>
      <c r="AV6" s="132">
        <f>SUM(AL6,S6,X6,AE6)</f>
        <v>0</v>
      </c>
      <c r="AW6" s="90"/>
    </row>
    <row r="7" spans="1:49" s="15" customFormat="1" ht="18" customHeight="1">
      <c r="A7" s="105">
        <v>9</v>
      </c>
      <c r="B7" s="3" t="s">
        <v>146</v>
      </c>
      <c r="C7" s="104" t="s">
        <v>147</v>
      </c>
      <c r="D7" s="2" t="s">
        <v>41</v>
      </c>
      <c r="E7" s="115">
        <v>520</v>
      </c>
      <c r="F7" s="115">
        <v>225</v>
      </c>
      <c r="G7" s="115"/>
      <c r="H7" s="115"/>
      <c r="I7" s="115">
        <v>240</v>
      </c>
      <c r="J7" s="115"/>
      <c r="K7" s="115">
        <v>118</v>
      </c>
      <c r="L7" s="115">
        <v>291</v>
      </c>
      <c r="M7" s="115">
        <v>387</v>
      </c>
      <c r="N7" s="115">
        <v>70</v>
      </c>
      <c r="O7" s="115">
        <f>SUM(E7:N7)</f>
        <v>1851</v>
      </c>
      <c r="P7" s="120">
        <v>3</v>
      </c>
      <c r="Q7" s="121">
        <v>1</v>
      </c>
      <c r="R7" s="122"/>
      <c r="S7" s="312"/>
      <c r="T7" s="124"/>
      <c r="U7" s="22"/>
      <c r="V7" s="87"/>
      <c r="W7" s="18"/>
      <c r="X7" s="317"/>
      <c r="Y7" s="124"/>
      <c r="Z7" s="128"/>
      <c r="AA7" s="313"/>
      <c r="AB7" s="18">
        <f>SUM(V7,AA7)</f>
        <v>0</v>
      </c>
      <c r="AC7" s="317"/>
      <c r="AD7" s="312"/>
      <c r="AE7" s="312"/>
      <c r="AF7" s="124"/>
      <c r="AG7" s="22"/>
      <c r="AH7" s="87"/>
      <c r="AI7" s="18">
        <f>SUM(AH7,AB7)</f>
        <v>0</v>
      </c>
      <c r="AJ7" s="18"/>
      <c r="AK7" s="18"/>
      <c r="AL7" s="18"/>
      <c r="AM7" s="124"/>
      <c r="AN7" s="18"/>
      <c r="AO7" s="87"/>
      <c r="AP7" s="18">
        <f>SUM(AO7,AI7)</f>
        <v>0</v>
      </c>
      <c r="AQ7" s="22"/>
      <c r="AR7" s="87"/>
      <c r="AS7" s="18"/>
      <c r="AT7" s="17"/>
      <c r="AU7" s="121"/>
      <c r="AV7" s="132">
        <f>SUM(AL7,S7,X7,AE7)</f>
        <v>0</v>
      </c>
      <c r="AW7" s="90"/>
    </row>
    <row r="8" spans="1:49" s="15" customFormat="1" ht="18">
      <c r="A8" s="105">
        <v>35</v>
      </c>
      <c r="B8" s="3" t="s">
        <v>140</v>
      </c>
      <c r="C8" s="88" t="s">
        <v>115</v>
      </c>
      <c r="D8" s="2" t="s">
        <v>162</v>
      </c>
      <c r="E8" s="115">
        <v>146</v>
      </c>
      <c r="F8" s="115">
        <v>266</v>
      </c>
      <c r="G8" s="115"/>
      <c r="H8" s="115"/>
      <c r="I8" s="115">
        <v>58</v>
      </c>
      <c r="J8" s="115"/>
      <c r="K8" s="115">
        <v>50</v>
      </c>
      <c r="L8" s="115">
        <v>74</v>
      </c>
      <c r="M8" s="115">
        <v>460</v>
      </c>
      <c r="N8" s="115">
        <v>210</v>
      </c>
      <c r="O8" s="115">
        <f>SUM(E8:N8)</f>
        <v>1264</v>
      </c>
      <c r="P8" s="120" t="s">
        <v>1</v>
      </c>
      <c r="Q8" s="121">
        <v>14</v>
      </c>
      <c r="R8" s="122"/>
      <c r="S8" s="312"/>
      <c r="T8" s="125"/>
      <c r="U8" s="22"/>
      <c r="V8" s="87"/>
      <c r="W8" s="18"/>
      <c r="X8" s="317"/>
      <c r="Y8" s="126"/>
      <c r="Z8" s="127"/>
      <c r="AA8" s="324"/>
      <c r="AB8" s="18">
        <f>SUM(V8,AA8)</f>
        <v>0</v>
      </c>
      <c r="AC8" s="317"/>
      <c r="AD8" s="312"/>
      <c r="AE8" s="312"/>
      <c r="AF8" s="126"/>
      <c r="AG8" s="22"/>
      <c r="AH8" s="87"/>
      <c r="AI8" s="18">
        <f>SUM(AH8,AB8)</f>
        <v>0</v>
      </c>
      <c r="AJ8" s="18"/>
      <c r="AK8" s="18"/>
      <c r="AL8" s="18"/>
      <c r="AM8" s="124"/>
      <c r="AN8" s="18"/>
      <c r="AO8" s="87"/>
      <c r="AP8" s="18">
        <f>SUM(AO8,AI8)</f>
        <v>0</v>
      </c>
      <c r="AQ8" s="22"/>
      <c r="AR8" s="87"/>
      <c r="AS8" s="18"/>
      <c r="AT8" s="17"/>
      <c r="AU8" s="121"/>
      <c r="AV8" s="132">
        <f>SUM(AL8,S8,X8,AE8)</f>
        <v>0</v>
      </c>
      <c r="AW8" s="90"/>
    </row>
    <row r="9" spans="1:49" s="24" customFormat="1" ht="18">
      <c r="A9" s="112" t="s">
        <v>78</v>
      </c>
      <c r="B9" s="31" t="s">
        <v>324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0"/>
      <c r="Q9" s="31"/>
      <c r="R9" s="61"/>
      <c r="S9" s="61"/>
      <c r="T9" s="58"/>
      <c r="U9" s="65"/>
      <c r="V9" s="63"/>
      <c r="W9" s="58"/>
      <c r="X9" s="318"/>
      <c r="Y9" s="326"/>
      <c r="Z9" s="65"/>
      <c r="AA9" s="325"/>
      <c r="AB9" s="63"/>
      <c r="AC9" s="325"/>
      <c r="AD9" s="318"/>
      <c r="AE9" s="318"/>
      <c r="AF9" s="58"/>
      <c r="AG9" s="62"/>
      <c r="AH9" s="58"/>
      <c r="AI9" s="61"/>
      <c r="AJ9" s="61"/>
      <c r="AK9" s="61"/>
      <c r="AL9" s="61"/>
      <c r="AM9" s="331"/>
      <c r="AN9" s="60"/>
      <c r="AO9" s="60"/>
      <c r="AP9" s="60"/>
      <c r="AQ9" s="59"/>
      <c r="AR9" s="58"/>
      <c r="AS9" s="58"/>
      <c r="AT9" s="57"/>
      <c r="AU9" s="135"/>
      <c r="AV9" s="26"/>
      <c r="AW9" s="26"/>
    </row>
    <row r="10" spans="1:49" s="15" customFormat="1" ht="18">
      <c r="A10" s="113">
        <v>89</v>
      </c>
      <c r="B10" s="103" t="s">
        <v>76</v>
      </c>
      <c r="C10" s="104" t="s">
        <v>127</v>
      </c>
      <c r="D10" s="104" t="s">
        <v>41</v>
      </c>
      <c r="E10" s="115">
        <v>52</v>
      </c>
      <c r="F10" s="115">
        <v>180</v>
      </c>
      <c r="G10" s="115"/>
      <c r="H10" s="115"/>
      <c r="I10" s="79"/>
      <c r="J10" s="115"/>
      <c r="K10" s="115">
        <v>12</v>
      </c>
      <c r="L10" s="115">
        <v>59</v>
      </c>
      <c r="M10" s="115">
        <v>146</v>
      </c>
      <c r="N10" s="115">
        <v>20</v>
      </c>
      <c r="O10" s="115">
        <f aca="true" t="shared" si="0" ref="O10:O16">SUM(E10:N10)</f>
        <v>469</v>
      </c>
      <c r="P10" s="120" t="s">
        <v>2</v>
      </c>
      <c r="Q10" s="121">
        <v>70</v>
      </c>
      <c r="R10" s="122"/>
      <c r="S10" s="312"/>
      <c r="T10" s="125"/>
      <c r="U10" s="22"/>
      <c r="V10" s="87"/>
      <c r="W10" s="18"/>
      <c r="X10" s="317"/>
      <c r="Y10" s="330"/>
      <c r="Z10" s="87"/>
      <c r="AA10" s="313"/>
      <c r="AB10" s="18">
        <f aca="true" t="shared" si="1" ref="AB10:AB16">SUM(V10,AA10)</f>
        <v>0</v>
      </c>
      <c r="AC10" s="317"/>
      <c r="AD10" s="312"/>
      <c r="AE10" s="312"/>
      <c r="AF10" s="124"/>
      <c r="AG10" s="22"/>
      <c r="AH10" s="87"/>
      <c r="AI10" s="18">
        <f aca="true" t="shared" si="2" ref="AI10:AI16">SUM(AH10,AB10)</f>
        <v>0</v>
      </c>
      <c r="AJ10" s="18"/>
      <c r="AK10" s="18"/>
      <c r="AL10" s="18"/>
      <c r="AM10" s="124"/>
      <c r="AN10" s="18"/>
      <c r="AO10" s="87"/>
      <c r="AP10" s="18">
        <f aca="true" t="shared" si="3" ref="AP10:AP16">SUM(AO10,AI10)</f>
        <v>0</v>
      </c>
      <c r="AQ10" s="22"/>
      <c r="AR10" s="87"/>
      <c r="AS10" s="18"/>
      <c r="AT10" s="17"/>
      <c r="AU10" s="121"/>
      <c r="AV10" s="132">
        <f aca="true" t="shared" si="4" ref="AV10:AV16">SUM(AL10,S10,X10,AE10)</f>
        <v>0</v>
      </c>
      <c r="AW10" s="90"/>
    </row>
    <row r="11" spans="1:49" s="15" customFormat="1" ht="18">
      <c r="A11" s="113">
        <v>55</v>
      </c>
      <c r="B11" s="103" t="s">
        <v>137</v>
      </c>
      <c r="C11" s="104" t="s">
        <v>138</v>
      </c>
      <c r="D11" s="104" t="s">
        <v>122</v>
      </c>
      <c r="E11" s="115">
        <v>40</v>
      </c>
      <c r="F11" s="115">
        <v>106</v>
      </c>
      <c r="G11" s="115"/>
      <c r="H11" s="115"/>
      <c r="I11" s="79"/>
      <c r="J11" s="115"/>
      <c r="K11" s="115">
        <v>9</v>
      </c>
      <c r="L11" s="115">
        <v>17</v>
      </c>
      <c r="M11" s="115">
        <v>263</v>
      </c>
      <c r="N11" s="115">
        <v>332</v>
      </c>
      <c r="O11" s="115">
        <f t="shared" si="0"/>
        <v>767</v>
      </c>
      <c r="P11" s="120" t="s">
        <v>26</v>
      </c>
      <c r="Q11" s="121">
        <v>28</v>
      </c>
      <c r="R11" s="122"/>
      <c r="S11" s="312"/>
      <c r="T11" s="124"/>
      <c r="U11" s="22"/>
      <c r="V11" s="87"/>
      <c r="W11" s="18"/>
      <c r="X11" s="317"/>
      <c r="Y11" s="124"/>
      <c r="Z11" s="87"/>
      <c r="AA11" s="313"/>
      <c r="AB11" s="18">
        <f t="shared" si="1"/>
        <v>0</v>
      </c>
      <c r="AC11" s="317"/>
      <c r="AD11" s="312"/>
      <c r="AE11" s="312"/>
      <c r="AF11" s="124"/>
      <c r="AG11" s="22"/>
      <c r="AH11" s="87"/>
      <c r="AI11" s="18">
        <f t="shared" si="2"/>
        <v>0</v>
      </c>
      <c r="AJ11" s="18"/>
      <c r="AK11" s="18"/>
      <c r="AL11" s="131"/>
      <c r="AM11" s="126"/>
      <c r="AN11" s="18"/>
      <c r="AO11" s="87"/>
      <c r="AP11" s="18">
        <f t="shared" si="3"/>
        <v>0</v>
      </c>
      <c r="AQ11" s="22"/>
      <c r="AR11" s="87"/>
      <c r="AS11" s="18"/>
      <c r="AT11" s="17"/>
      <c r="AU11" s="121"/>
      <c r="AV11" s="132">
        <f t="shared" si="4"/>
        <v>0</v>
      </c>
      <c r="AW11" s="90"/>
    </row>
    <row r="12" spans="1:49" s="15" customFormat="1" ht="18">
      <c r="A12" s="113">
        <v>97</v>
      </c>
      <c r="B12" s="103" t="s">
        <v>128</v>
      </c>
      <c r="C12" s="104" t="s">
        <v>129</v>
      </c>
      <c r="D12" s="104" t="s">
        <v>135</v>
      </c>
      <c r="E12" s="115">
        <v>94</v>
      </c>
      <c r="F12" s="115">
        <v>216</v>
      </c>
      <c r="G12" s="115"/>
      <c r="H12" s="115"/>
      <c r="I12" s="79"/>
      <c r="J12" s="115"/>
      <c r="K12" s="115">
        <v>110</v>
      </c>
      <c r="L12" s="115">
        <v>134</v>
      </c>
      <c r="M12" s="115">
        <v>361</v>
      </c>
      <c r="N12" s="115">
        <v>134</v>
      </c>
      <c r="O12" s="115">
        <f t="shared" si="0"/>
        <v>1049</v>
      </c>
      <c r="P12" s="120" t="s">
        <v>68</v>
      </c>
      <c r="Q12" s="121">
        <v>1</v>
      </c>
      <c r="R12" s="122"/>
      <c r="S12" s="312"/>
      <c r="T12" s="124"/>
      <c r="U12" s="22"/>
      <c r="V12" s="87"/>
      <c r="W12" s="18"/>
      <c r="X12" s="317"/>
      <c r="Y12" s="124"/>
      <c r="Z12" s="87"/>
      <c r="AA12" s="313"/>
      <c r="AB12" s="18">
        <f t="shared" si="1"/>
        <v>0</v>
      </c>
      <c r="AC12" s="317"/>
      <c r="AD12" s="312"/>
      <c r="AE12" s="312"/>
      <c r="AF12" s="124"/>
      <c r="AG12" s="22"/>
      <c r="AH12" s="87"/>
      <c r="AI12" s="18">
        <f t="shared" si="2"/>
        <v>0</v>
      </c>
      <c r="AJ12" s="18"/>
      <c r="AK12" s="18"/>
      <c r="AL12" s="131"/>
      <c r="AM12" s="126"/>
      <c r="AN12" s="18"/>
      <c r="AO12" s="87"/>
      <c r="AP12" s="18">
        <f t="shared" si="3"/>
        <v>0</v>
      </c>
      <c r="AQ12" s="22"/>
      <c r="AR12" s="87"/>
      <c r="AS12" s="18"/>
      <c r="AT12" s="17"/>
      <c r="AU12" s="121"/>
      <c r="AV12" s="132">
        <f t="shared" si="4"/>
        <v>0</v>
      </c>
      <c r="AW12" s="90"/>
    </row>
    <row r="13" spans="1:49" s="15" customFormat="1" ht="18">
      <c r="A13" s="113">
        <v>98</v>
      </c>
      <c r="B13" s="117" t="s">
        <v>150</v>
      </c>
      <c r="C13" s="118" t="s">
        <v>151</v>
      </c>
      <c r="D13" s="118" t="s">
        <v>46</v>
      </c>
      <c r="E13" s="115">
        <v>119</v>
      </c>
      <c r="F13" s="115">
        <v>232</v>
      </c>
      <c r="G13" s="115"/>
      <c r="H13" s="115"/>
      <c r="I13" s="79"/>
      <c r="J13" s="115"/>
      <c r="K13" s="115">
        <v>38</v>
      </c>
      <c r="L13" s="115">
        <v>56</v>
      </c>
      <c r="M13" s="115">
        <v>166</v>
      </c>
      <c r="N13" s="115">
        <v>34</v>
      </c>
      <c r="O13" s="115">
        <f t="shared" si="0"/>
        <v>645</v>
      </c>
      <c r="P13" s="120" t="s">
        <v>0</v>
      </c>
      <c r="Q13" s="121">
        <v>39</v>
      </c>
      <c r="R13" s="122"/>
      <c r="S13" s="312"/>
      <c r="T13" s="124"/>
      <c r="U13" s="22"/>
      <c r="V13" s="87"/>
      <c r="W13" s="18"/>
      <c r="X13" s="317"/>
      <c r="Y13" s="124"/>
      <c r="Z13" s="87"/>
      <c r="AA13" s="313"/>
      <c r="AB13" s="18">
        <f t="shared" si="1"/>
        <v>0</v>
      </c>
      <c r="AC13" s="317"/>
      <c r="AD13" s="312"/>
      <c r="AE13" s="312"/>
      <c r="AF13" s="124"/>
      <c r="AG13" s="22"/>
      <c r="AH13" s="87"/>
      <c r="AI13" s="18">
        <f t="shared" si="2"/>
        <v>0</v>
      </c>
      <c r="AJ13" s="18"/>
      <c r="AK13" s="18"/>
      <c r="AL13" s="18"/>
      <c r="AM13" s="126"/>
      <c r="AN13" s="18"/>
      <c r="AO13" s="87"/>
      <c r="AP13" s="18">
        <f t="shared" si="3"/>
        <v>0</v>
      </c>
      <c r="AQ13" s="22"/>
      <c r="AR13" s="87"/>
      <c r="AS13" s="18"/>
      <c r="AT13" s="17"/>
      <c r="AU13" s="121"/>
      <c r="AV13" s="132">
        <f t="shared" si="4"/>
        <v>0</v>
      </c>
      <c r="AW13" s="90"/>
    </row>
    <row r="14" spans="1:49" s="15" customFormat="1" ht="18">
      <c r="A14" s="113">
        <v>96</v>
      </c>
      <c r="B14" s="117" t="s">
        <v>154</v>
      </c>
      <c r="C14" s="118" t="s">
        <v>155</v>
      </c>
      <c r="D14" s="118" t="s">
        <v>156</v>
      </c>
      <c r="E14" s="115">
        <v>50</v>
      </c>
      <c r="F14" s="115">
        <v>122</v>
      </c>
      <c r="G14" s="115"/>
      <c r="H14" s="115"/>
      <c r="I14" s="79"/>
      <c r="J14" s="115"/>
      <c r="K14" s="115">
        <v>39</v>
      </c>
      <c r="L14" s="115">
        <v>28</v>
      </c>
      <c r="M14" s="115">
        <v>278</v>
      </c>
      <c r="N14" s="115">
        <v>46</v>
      </c>
      <c r="O14" s="115">
        <f t="shared" si="0"/>
        <v>563</v>
      </c>
      <c r="P14" s="120" t="s">
        <v>1</v>
      </c>
      <c r="Q14" s="121">
        <v>53</v>
      </c>
      <c r="R14" s="122"/>
      <c r="S14" s="312"/>
      <c r="T14" s="124"/>
      <c r="U14" s="22"/>
      <c r="V14" s="87"/>
      <c r="W14" s="18"/>
      <c r="X14" s="317"/>
      <c r="Y14" s="124"/>
      <c r="Z14" s="87"/>
      <c r="AA14" s="313"/>
      <c r="AB14" s="18">
        <f t="shared" si="1"/>
        <v>0</v>
      </c>
      <c r="AC14" s="317"/>
      <c r="AD14" s="312"/>
      <c r="AE14" s="312"/>
      <c r="AF14" s="124"/>
      <c r="AG14" s="22"/>
      <c r="AH14" s="87"/>
      <c r="AI14" s="18">
        <f t="shared" si="2"/>
        <v>0</v>
      </c>
      <c r="AJ14" s="18"/>
      <c r="AK14" s="18"/>
      <c r="AL14" s="18"/>
      <c r="AM14" s="126"/>
      <c r="AN14" s="18"/>
      <c r="AO14" s="87"/>
      <c r="AP14" s="18">
        <f t="shared" si="3"/>
        <v>0</v>
      </c>
      <c r="AQ14" s="22"/>
      <c r="AR14" s="87"/>
      <c r="AS14" s="18"/>
      <c r="AT14" s="17"/>
      <c r="AU14" s="121"/>
      <c r="AV14" s="132">
        <f t="shared" si="4"/>
        <v>0</v>
      </c>
      <c r="AW14" s="90"/>
    </row>
    <row r="15" spans="1:49" s="15" customFormat="1" ht="18">
      <c r="A15" s="113">
        <v>50</v>
      </c>
      <c r="B15" s="117" t="s">
        <v>69</v>
      </c>
      <c r="C15" s="118" t="s">
        <v>161</v>
      </c>
      <c r="D15" s="118" t="s">
        <v>41</v>
      </c>
      <c r="E15" s="115">
        <v>150</v>
      </c>
      <c r="F15" s="115">
        <v>174</v>
      </c>
      <c r="G15" s="115"/>
      <c r="H15" s="115"/>
      <c r="I15" s="79"/>
      <c r="J15" s="115"/>
      <c r="K15" s="115">
        <v>92</v>
      </c>
      <c r="L15" s="115">
        <v>121</v>
      </c>
      <c r="M15" s="115">
        <v>466</v>
      </c>
      <c r="N15" s="115">
        <v>32</v>
      </c>
      <c r="O15" s="115">
        <f t="shared" si="0"/>
        <v>1035</v>
      </c>
      <c r="P15" s="120" t="s">
        <v>71</v>
      </c>
      <c r="Q15" s="121">
        <v>9</v>
      </c>
      <c r="R15" s="122"/>
      <c r="S15" s="312"/>
      <c r="T15" s="124"/>
      <c r="U15" s="22"/>
      <c r="V15" s="87"/>
      <c r="W15" s="18"/>
      <c r="X15" s="317"/>
      <c r="Y15" s="124"/>
      <c r="Z15" s="87"/>
      <c r="AA15" s="313"/>
      <c r="AB15" s="18">
        <f t="shared" si="1"/>
        <v>0</v>
      </c>
      <c r="AC15" s="317"/>
      <c r="AD15" s="312"/>
      <c r="AE15" s="312"/>
      <c r="AF15" s="124"/>
      <c r="AG15" s="22"/>
      <c r="AH15" s="87"/>
      <c r="AI15" s="18">
        <f t="shared" si="2"/>
        <v>0</v>
      </c>
      <c r="AJ15" s="18"/>
      <c r="AK15" s="18"/>
      <c r="AL15" s="18"/>
      <c r="AM15" s="126"/>
      <c r="AN15" s="18"/>
      <c r="AO15" s="87"/>
      <c r="AP15" s="18">
        <f t="shared" si="3"/>
        <v>0</v>
      </c>
      <c r="AQ15" s="22"/>
      <c r="AR15" s="87"/>
      <c r="AS15" s="18"/>
      <c r="AT15" s="17"/>
      <c r="AU15" s="121"/>
      <c r="AV15" s="132">
        <f t="shared" si="4"/>
        <v>0</v>
      </c>
      <c r="AW15" s="90"/>
    </row>
    <row r="16" spans="1:49" s="15" customFormat="1" ht="18">
      <c r="A16" s="113">
        <v>99</v>
      </c>
      <c r="B16" s="103" t="s">
        <v>130</v>
      </c>
      <c r="C16" s="104" t="s">
        <v>124</v>
      </c>
      <c r="D16" s="104" t="s">
        <v>46</v>
      </c>
      <c r="E16" s="115">
        <v>104</v>
      </c>
      <c r="F16" s="115">
        <v>425</v>
      </c>
      <c r="G16" s="115"/>
      <c r="H16" s="115"/>
      <c r="I16" s="79"/>
      <c r="J16" s="115"/>
      <c r="K16" s="115">
        <v>98</v>
      </c>
      <c r="L16" s="115">
        <v>20</v>
      </c>
      <c r="M16" s="115">
        <v>186</v>
      </c>
      <c r="N16" s="115">
        <v>42</v>
      </c>
      <c r="O16" s="115">
        <f t="shared" si="0"/>
        <v>875</v>
      </c>
      <c r="P16" s="120" t="s">
        <v>40</v>
      </c>
      <c r="Q16" s="121">
        <v>18</v>
      </c>
      <c r="R16" s="122"/>
      <c r="S16" s="312"/>
      <c r="T16" s="124"/>
      <c r="U16" s="22"/>
      <c r="V16" s="87"/>
      <c r="W16" s="18"/>
      <c r="X16" s="317"/>
      <c r="Y16" s="129"/>
      <c r="Z16" s="87"/>
      <c r="AA16" s="313"/>
      <c r="AB16" s="18">
        <f t="shared" si="1"/>
        <v>0</v>
      </c>
      <c r="AC16" s="317"/>
      <c r="AD16" s="312"/>
      <c r="AE16" s="312"/>
      <c r="AF16" s="124"/>
      <c r="AG16" s="22"/>
      <c r="AH16" s="87"/>
      <c r="AI16" s="18">
        <f t="shared" si="2"/>
        <v>0</v>
      </c>
      <c r="AJ16" s="18"/>
      <c r="AK16" s="18"/>
      <c r="AL16" s="18"/>
      <c r="AM16" s="124"/>
      <c r="AN16" s="18"/>
      <c r="AO16" s="87"/>
      <c r="AP16" s="18">
        <f t="shared" si="3"/>
        <v>0</v>
      </c>
      <c r="AQ16" s="22"/>
      <c r="AR16" s="87"/>
      <c r="AS16" s="18"/>
      <c r="AT16" s="17"/>
      <c r="AU16" s="121"/>
      <c r="AV16" s="132">
        <f t="shared" si="4"/>
        <v>0</v>
      </c>
      <c r="AW16" s="90"/>
    </row>
    <row r="17" spans="1:48" s="98" customFormat="1" ht="18">
      <c r="A17" s="4" t="s">
        <v>22</v>
      </c>
      <c r="B17" s="5" t="s">
        <v>107</v>
      </c>
      <c r="C17" s="140" t="s">
        <v>177</v>
      </c>
      <c r="D17" s="2" t="s">
        <v>74</v>
      </c>
      <c r="E17" s="23">
        <v>3</v>
      </c>
      <c r="F17" s="23">
        <v>20</v>
      </c>
      <c r="G17" s="23">
        <v>52</v>
      </c>
      <c r="H17" s="23">
        <v>28</v>
      </c>
      <c r="I17" s="23">
        <v>193</v>
      </c>
      <c r="J17" s="23"/>
      <c r="K17" s="23">
        <v>52</v>
      </c>
      <c r="L17" s="23">
        <v>194</v>
      </c>
      <c r="M17" s="23">
        <v>140</v>
      </c>
      <c r="N17" s="23">
        <v>116</v>
      </c>
      <c r="O17" s="23">
        <v>148</v>
      </c>
      <c r="P17" s="23">
        <f>SUM(F17:O17)</f>
        <v>943</v>
      </c>
      <c r="Q17" s="50" t="s">
        <v>1</v>
      </c>
      <c r="R17" s="97">
        <v>34</v>
      </c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T17" s="23">
        <f>R17</f>
        <v>34</v>
      </c>
      <c r="AU17" s="50" t="str">
        <f aca="true" t="shared" si="5" ref="AU17:AV20">Q17</f>
        <v>2</v>
      </c>
      <c r="AV17" s="50">
        <f t="shared" si="5"/>
        <v>34</v>
      </c>
    </row>
    <row r="18" spans="1:48" s="98" customFormat="1" ht="18">
      <c r="A18" s="4" t="s">
        <v>108</v>
      </c>
      <c r="B18" s="3" t="s">
        <v>20</v>
      </c>
      <c r="C18" s="140" t="s">
        <v>178</v>
      </c>
      <c r="D18" s="1" t="s">
        <v>101</v>
      </c>
      <c r="E18" s="23">
        <v>5</v>
      </c>
      <c r="F18" s="23">
        <v>316</v>
      </c>
      <c r="G18" s="23">
        <v>32</v>
      </c>
      <c r="H18" s="23">
        <v>122</v>
      </c>
      <c r="I18" s="23">
        <v>96</v>
      </c>
      <c r="J18" s="23"/>
      <c r="K18" s="23">
        <v>44</v>
      </c>
      <c r="L18" s="23">
        <v>90</v>
      </c>
      <c r="M18" s="23">
        <v>134</v>
      </c>
      <c r="N18" s="23">
        <v>50</v>
      </c>
      <c r="O18" s="23">
        <v>242</v>
      </c>
      <c r="P18" s="23">
        <f>SUM(F18:O18)</f>
        <v>1126</v>
      </c>
      <c r="Q18" s="50" t="s">
        <v>0</v>
      </c>
      <c r="R18" s="97">
        <v>21</v>
      </c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T18" s="23">
        <f>R18</f>
        <v>21</v>
      </c>
      <c r="AU18" s="50" t="str">
        <f t="shared" si="5"/>
        <v>3</v>
      </c>
      <c r="AV18" s="50">
        <f t="shared" si="5"/>
        <v>21</v>
      </c>
    </row>
    <row r="19" spans="1:48" s="98" customFormat="1" ht="18">
      <c r="A19" s="4" t="s">
        <v>43</v>
      </c>
      <c r="B19" s="5" t="s">
        <v>17</v>
      </c>
      <c r="C19" s="140" t="s">
        <v>42</v>
      </c>
      <c r="D19" s="2" t="s">
        <v>41</v>
      </c>
      <c r="E19" s="23">
        <v>4</v>
      </c>
      <c r="F19" s="23">
        <v>161</v>
      </c>
      <c r="G19" s="23">
        <v>314</v>
      </c>
      <c r="H19" s="23">
        <v>110</v>
      </c>
      <c r="I19" s="23">
        <v>134</v>
      </c>
      <c r="J19" s="23"/>
      <c r="K19" s="23">
        <v>21</v>
      </c>
      <c r="L19" s="23">
        <v>82</v>
      </c>
      <c r="M19" s="23">
        <v>136</v>
      </c>
      <c r="N19" s="23">
        <v>100</v>
      </c>
      <c r="O19" s="23">
        <v>146</v>
      </c>
      <c r="P19" s="23">
        <f>SUM(F19:O19)</f>
        <v>1204</v>
      </c>
      <c r="Q19" s="50" t="s">
        <v>26</v>
      </c>
      <c r="R19" s="97">
        <v>10</v>
      </c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T19" s="23">
        <f>R19</f>
        <v>10</v>
      </c>
      <c r="AU19" s="50" t="str">
        <f t="shared" si="5"/>
        <v>4</v>
      </c>
      <c r="AV19" s="50">
        <f t="shared" si="5"/>
        <v>10</v>
      </c>
    </row>
    <row r="20" spans="1:48" s="98" customFormat="1" ht="18" customHeight="1">
      <c r="A20" s="4" t="s">
        <v>24</v>
      </c>
      <c r="B20" s="3" t="s">
        <v>23</v>
      </c>
      <c r="C20" s="141" t="s">
        <v>44</v>
      </c>
      <c r="D20" s="1" t="s">
        <v>27</v>
      </c>
      <c r="E20" s="23">
        <v>2</v>
      </c>
      <c r="F20" s="23">
        <v>124</v>
      </c>
      <c r="G20" s="23">
        <v>30</v>
      </c>
      <c r="H20" s="23">
        <v>98</v>
      </c>
      <c r="I20" s="23">
        <v>241</v>
      </c>
      <c r="J20" s="23"/>
      <c r="K20" s="23">
        <v>520</v>
      </c>
      <c r="L20" s="23">
        <v>283</v>
      </c>
      <c r="M20" s="23">
        <v>146</v>
      </c>
      <c r="N20" s="23">
        <v>520</v>
      </c>
      <c r="O20" s="23">
        <v>20</v>
      </c>
      <c r="P20" s="23">
        <f>SUM(F20:O20)</f>
        <v>1982</v>
      </c>
      <c r="Q20" s="50" t="s">
        <v>40</v>
      </c>
      <c r="R20" s="97">
        <v>1</v>
      </c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T20" s="23">
        <f>R20</f>
        <v>1</v>
      </c>
      <c r="AU20" s="50" t="str">
        <f t="shared" si="5"/>
        <v>5</v>
      </c>
      <c r="AV20" s="50">
        <f t="shared" si="5"/>
        <v>1</v>
      </c>
    </row>
    <row r="21" spans="1:48" s="24" customFormat="1" ht="18">
      <c r="A21" s="31" t="s">
        <v>179</v>
      </c>
      <c r="B21" s="31"/>
      <c r="C21" s="31"/>
      <c r="D21" s="31"/>
      <c r="E21" s="31"/>
      <c r="F21" s="31"/>
      <c r="G21" s="31"/>
      <c r="H21" s="30"/>
      <c r="I21" s="31"/>
      <c r="J21" s="31"/>
      <c r="K21" s="31"/>
      <c r="L21" s="31"/>
      <c r="M21" s="31"/>
      <c r="N21" s="31"/>
      <c r="O21" s="31"/>
      <c r="P21" s="31"/>
      <c r="Q21" s="30"/>
      <c r="R21" s="2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8"/>
      <c r="AR21" s="98"/>
      <c r="AS21" s="98"/>
      <c r="AT21" s="27"/>
      <c r="AU21" s="26"/>
      <c r="AV21" s="26"/>
    </row>
    <row r="22" spans="1:48" s="15" customFormat="1" ht="18">
      <c r="A22" s="4" t="s">
        <v>31</v>
      </c>
      <c r="B22" s="5" t="s">
        <v>28</v>
      </c>
      <c r="C22" s="140" t="s">
        <v>119</v>
      </c>
      <c r="D22" s="2" t="s">
        <v>27</v>
      </c>
      <c r="E22" s="18">
        <v>7</v>
      </c>
      <c r="F22" s="18">
        <v>34</v>
      </c>
      <c r="G22" s="18">
        <v>34</v>
      </c>
      <c r="H22" s="18"/>
      <c r="I22" s="18">
        <v>46</v>
      </c>
      <c r="J22" s="18">
        <v>18</v>
      </c>
      <c r="K22" s="18"/>
      <c r="L22" s="18">
        <v>164</v>
      </c>
      <c r="M22" s="18">
        <v>46</v>
      </c>
      <c r="N22" s="18">
        <v>520</v>
      </c>
      <c r="O22" s="18"/>
      <c r="P22" s="18">
        <f aca="true" t="shared" si="6" ref="P22:P29">SUM(F22:O22)</f>
        <v>862</v>
      </c>
      <c r="Q22" s="50" t="s">
        <v>2</v>
      </c>
      <c r="R22" s="97">
        <v>80</v>
      </c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8"/>
      <c r="AR22" s="98"/>
      <c r="AS22" s="98"/>
      <c r="AT22" s="18">
        <f>R22</f>
        <v>80</v>
      </c>
      <c r="AU22" s="50" t="str">
        <f aca="true" t="shared" si="7" ref="AU22:AV29">Q22</f>
        <v>1</v>
      </c>
      <c r="AV22" s="50">
        <f t="shared" si="7"/>
        <v>80</v>
      </c>
    </row>
    <row r="23" spans="1:48" s="15" customFormat="1" ht="18">
      <c r="A23" s="4" t="s">
        <v>16</v>
      </c>
      <c r="B23" s="5" t="s">
        <v>180</v>
      </c>
      <c r="C23" s="140" t="s">
        <v>181</v>
      </c>
      <c r="D23" s="2" t="s">
        <v>27</v>
      </c>
      <c r="E23" s="18">
        <v>2</v>
      </c>
      <c r="F23" s="18">
        <v>64</v>
      </c>
      <c r="G23" s="18">
        <v>116</v>
      </c>
      <c r="H23" s="18"/>
      <c r="I23" s="18">
        <v>174</v>
      </c>
      <c r="J23" s="18">
        <v>412</v>
      </c>
      <c r="K23" s="18"/>
      <c r="L23" s="18">
        <v>42</v>
      </c>
      <c r="M23" s="18">
        <v>36</v>
      </c>
      <c r="N23" s="18">
        <v>44</v>
      </c>
      <c r="O23" s="18"/>
      <c r="P23" s="18">
        <f t="shared" si="6"/>
        <v>888</v>
      </c>
      <c r="Q23" s="50" t="s">
        <v>1</v>
      </c>
      <c r="R23" s="97">
        <v>62</v>
      </c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8"/>
      <c r="AR23" s="98"/>
      <c r="AS23" s="98"/>
      <c r="AT23" s="18">
        <f>R23</f>
        <v>62</v>
      </c>
      <c r="AU23" s="50" t="str">
        <f t="shared" si="7"/>
        <v>2</v>
      </c>
      <c r="AV23" s="50">
        <f t="shared" si="7"/>
        <v>62</v>
      </c>
    </row>
    <row r="24" spans="1:48" s="15" customFormat="1" ht="18">
      <c r="A24" s="4" t="s">
        <v>182</v>
      </c>
      <c r="B24" s="5" t="s">
        <v>15</v>
      </c>
      <c r="C24" s="140" t="s">
        <v>183</v>
      </c>
      <c r="D24" s="2" t="s">
        <v>41</v>
      </c>
      <c r="E24" s="18">
        <v>8</v>
      </c>
      <c r="F24" s="18">
        <v>134</v>
      </c>
      <c r="G24" s="18">
        <v>118</v>
      </c>
      <c r="H24" s="18"/>
      <c r="I24" s="18">
        <v>170</v>
      </c>
      <c r="J24" s="18">
        <v>68</v>
      </c>
      <c r="K24" s="18"/>
      <c r="L24" s="18">
        <v>160</v>
      </c>
      <c r="M24" s="18">
        <v>216</v>
      </c>
      <c r="N24" s="18">
        <v>132</v>
      </c>
      <c r="O24" s="18"/>
      <c r="P24" s="18">
        <f t="shared" si="6"/>
        <v>998</v>
      </c>
      <c r="Q24" s="50" t="s">
        <v>0</v>
      </c>
      <c r="R24" s="97">
        <v>48</v>
      </c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8"/>
      <c r="AR24" s="98"/>
      <c r="AS24" s="98"/>
      <c r="AT24" s="18">
        <f>R24</f>
        <v>48</v>
      </c>
      <c r="AU24" s="50" t="str">
        <f t="shared" si="7"/>
        <v>3</v>
      </c>
      <c r="AV24" s="50">
        <f t="shared" si="7"/>
        <v>48</v>
      </c>
    </row>
    <row r="25" spans="1:48" s="15" customFormat="1" ht="18">
      <c r="A25" s="4" t="s">
        <v>104</v>
      </c>
      <c r="B25" s="5" t="s">
        <v>103</v>
      </c>
      <c r="C25" s="140" t="s">
        <v>102</v>
      </c>
      <c r="D25" s="2" t="s">
        <v>101</v>
      </c>
      <c r="E25" s="18">
        <v>6</v>
      </c>
      <c r="F25" s="18">
        <v>86</v>
      </c>
      <c r="G25" s="18">
        <v>230</v>
      </c>
      <c r="H25" s="18"/>
      <c r="I25" s="18">
        <v>192</v>
      </c>
      <c r="J25" s="18">
        <v>177</v>
      </c>
      <c r="K25" s="18"/>
      <c r="L25" s="18">
        <v>161</v>
      </c>
      <c r="M25" s="18">
        <v>154</v>
      </c>
      <c r="N25" s="18">
        <v>92</v>
      </c>
      <c r="O25" s="18"/>
      <c r="P25" s="18">
        <f t="shared" si="6"/>
        <v>1092</v>
      </c>
      <c r="Q25" s="50" t="s">
        <v>26</v>
      </c>
      <c r="R25" s="97">
        <v>37</v>
      </c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8"/>
      <c r="AR25" s="98"/>
      <c r="AS25" s="98"/>
      <c r="AT25" s="18">
        <f>R25</f>
        <v>37</v>
      </c>
      <c r="AU25" s="50" t="str">
        <f t="shared" si="7"/>
        <v>4</v>
      </c>
      <c r="AV25" s="50">
        <f t="shared" si="7"/>
        <v>37</v>
      </c>
    </row>
    <row r="26" spans="1:48" s="15" customFormat="1" ht="18">
      <c r="A26" s="4" t="s">
        <v>100</v>
      </c>
      <c r="B26" s="5" t="s">
        <v>28</v>
      </c>
      <c r="C26" s="140" t="s">
        <v>184</v>
      </c>
      <c r="D26" s="2" t="s">
        <v>72</v>
      </c>
      <c r="E26" s="18">
        <v>4</v>
      </c>
      <c r="F26" s="18">
        <v>116</v>
      </c>
      <c r="G26" s="18">
        <v>98</v>
      </c>
      <c r="H26" s="18"/>
      <c r="I26" s="18">
        <v>212</v>
      </c>
      <c r="J26" s="18">
        <v>418</v>
      </c>
      <c r="K26" s="18"/>
      <c r="L26" s="18">
        <v>233</v>
      </c>
      <c r="M26" s="18">
        <v>142</v>
      </c>
      <c r="N26" s="18">
        <v>150</v>
      </c>
      <c r="O26" s="18"/>
      <c r="P26" s="18">
        <f t="shared" si="6"/>
        <v>1369</v>
      </c>
      <c r="Q26" s="50" t="s">
        <v>40</v>
      </c>
      <c r="R26" s="97">
        <v>27</v>
      </c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8"/>
      <c r="AR26" s="98"/>
      <c r="AS26" s="98"/>
      <c r="AT26" s="18">
        <f>R26</f>
        <v>27</v>
      </c>
      <c r="AU26" s="50" t="str">
        <f t="shared" si="7"/>
        <v>5</v>
      </c>
      <c r="AV26" s="50">
        <f t="shared" si="7"/>
        <v>27</v>
      </c>
    </row>
    <row r="27" spans="1:49" s="15" customFormat="1" ht="18">
      <c r="A27" s="4" t="s">
        <v>120</v>
      </c>
      <c r="B27" s="5" t="s">
        <v>185</v>
      </c>
      <c r="C27" s="140" t="s">
        <v>186</v>
      </c>
      <c r="D27" s="2" t="s">
        <v>101</v>
      </c>
      <c r="E27" s="23">
        <v>3</v>
      </c>
      <c r="F27" s="23">
        <v>412</v>
      </c>
      <c r="G27" s="23">
        <v>114</v>
      </c>
      <c r="H27" s="23"/>
      <c r="I27" s="23">
        <v>394</v>
      </c>
      <c r="J27" s="23">
        <v>114</v>
      </c>
      <c r="K27" s="23"/>
      <c r="L27" s="23">
        <v>216</v>
      </c>
      <c r="M27" s="23">
        <v>124</v>
      </c>
      <c r="N27" s="23">
        <v>70</v>
      </c>
      <c r="O27" s="23"/>
      <c r="P27" s="23">
        <f t="shared" si="6"/>
        <v>1444</v>
      </c>
      <c r="Q27" s="50" t="s">
        <v>71</v>
      </c>
      <c r="R27" s="97">
        <v>17</v>
      </c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8"/>
      <c r="AR27" s="98"/>
      <c r="AS27" s="98"/>
      <c r="AT27" s="23">
        <f>R27+AS27</f>
        <v>17</v>
      </c>
      <c r="AU27" s="50" t="str">
        <f t="shared" si="7"/>
        <v>6</v>
      </c>
      <c r="AV27" s="50">
        <f t="shared" si="7"/>
        <v>17</v>
      </c>
      <c r="AW27" s="98"/>
    </row>
    <row r="28" spans="1:48" s="98" customFormat="1" ht="18">
      <c r="A28" s="4" t="s">
        <v>187</v>
      </c>
      <c r="B28" s="5" t="s">
        <v>107</v>
      </c>
      <c r="C28" s="140" t="s">
        <v>188</v>
      </c>
      <c r="D28" s="2" t="s">
        <v>101</v>
      </c>
      <c r="E28" s="23">
        <v>1</v>
      </c>
      <c r="F28" s="23">
        <v>388</v>
      </c>
      <c r="G28" s="23">
        <v>520</v>
      </c>
      <c r="H28" s="23"/>
      <c r="I28" s="23">
        <v>150</v>
      </c>
      <c r="J28" s="23">
        <v>400</v>
      </c>
      <c r="K28" s="23"/>
      <c r="L28" s="23">
        <v>124</v>
      </c>
      <c r="M28" s="23">
        <v>96</v>
      </c>
      <c r="N28" s="23">
        <v>110</v>
      </c>
      <c r="O28" s="23"/>
      <c r="P28" s="23">
        <f t="shared" si="6"/>
        <v>1788</v>
      </c>
      <c r="Q28" s="50" t="s">
        <v>68</v>
      </c>
      <c r="R28" s="97">
        <v>9</v>
      </c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T28" s="23">
        <f>R28+AS28</f>
        <v>9</v>
      </c>
      <c r="AU28" s="50" t="str">
        <f t="shared" si="7"/>
        <v>7</v>
      </c>
      <c r="AV28" s="50">
        <f t="shared" si="7"/>
        <v>9</v>
      </c>
    </row>
    <row r="29" spans="1:49" s="98" customFormat="1" ht="18">
      <c r="A29" s="4" t="s">
        <v>189</v>
      </c>
      <c r="B29" s="5" t="s">
        <v>190</v>
      </c>
      <c r="C29" s="140" t="s">
        <v>191</v>
      </c>
      <c r="D29" s="2" t="s">
        <v>41</v>
      </c>
      <c r="E29" s="18">
        <v>5</v>
      </c>
      <c r="F29" s="18">
        <v>399</v>
      </c>
      <c r="G29" s="18">
        <v>374</v>
      </c>
      <c r="H29" s="18"/>
      <c r="I29" s="18">
        <v>298</v>
      </c>
      <c r="J29" s="18">
        <v>403</v>
      </c>
      <c r="K29" s="18"/>
      <c r="L29" s="18">
        <v>383</v>
      </c>
      <c r="M29" s="18">
        <v>208</v>
      </c>
      <c r="N29" s="18">
        <v>520</v>
      </c>
      <c r="O29" s="18"/>
      <c r="P29" s="18">
        <f t="shared" si="6"/>
        <v>2585</v>
      </c>
      <c r="Q29" s="50" t="s">
        <v>13</v>
      </c>
      <c r="R29" s="97">
        <v>1</v>
      </c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T29" s="18">
        <f>R29</f>
        <v>1</v>
      </c>
      <c r="AU29" s="50" t="str">
        <f t="shared" si="7"/>
        <v>8</v>
      </c>
      <c r="AV29" s="50">
        <f t="shared" si="7"/>
        <v>1</v>
      </c>
      <c r="AW29" s="15"/>
    </row>
    <row r="30" spans="1:48" ht="12.75" customHeight="1" hidden="1">
      <c r="A30" s="100"/>
      <c r="B30" s="14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3"/>
      <c r="R30" s="12"/>
      <c r="S30" s="12"/>
      <c r="T30" s="12"/>
      <c r="U30" s="12"/>
      <c r="V30" s="13"/>
      <c r="W30" s="12"/>
      <c r="X30" s="12"/>
      <c r="Y30" s="13"/>
      <c r="Z30" s="12"/>
      <c r="AA30" s="13"/>
      <c r="AB30" s="12"/>
      <c r="AC30" s="12"/>
      <c r="AD30" s="13"/>
      <c r="AE30" s="12"/>
      <c r="AF30" s="12"/>
      <c r="AG30" s="12"/>
      <c r="AH30" s="13"/>
      <c r="AI30" s="12"/>
      <c r="AJ30" s="12"/>
      <c r="AK30" s="12"/>
      <c r="AL30" s="12"/>
      <c r="AM30" s="12"/>
      <c r="AN30" s="12"/>
      <c r="AO30" s="13"/>
      <c r="AP30" s="12"/>
      <c r="AQ30" s="12"/>
      <c r="AR30" s="13"/>
      <c r="AS30" s="12"/>
      <c r="AT30" s="12"/>
      <c r="AU30" s="12"/>
      <c r="AV30" s="12"/>
    </row>
    <row r="31" spans="1:49" s="36" customFormat="1" ht="15.75" customHeight="1" hidden="1">
      <c r="A31" s="364"/>
      <c r="B31" s="365"/>
      <c r="C31" s="365"/>
      <c r="D31" s="350"/>
      <c r="E31" s="49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7"/>
      <c r="R31" s="46"/>
      <c r="S31" s="44"/>
      <c r="T31" s="44"/>
      <c r="U31" s="44"/>
      <c r="V31" s="45"/>
      <c r="W31" s="44"/>
      <c r="X31" s="44"/>
      <c r="Y31" s="45"/>
      <c r="Z31" s="44"/>
      <c r="AA31" s="45"/>
      <c r="AB31" s="44"/>
      <c r="AC31" s="44"/>
      <c r="AD31" s="45"/>
      <c r="AE31" s="44"/>
      <c r="AF31" s="38"/>
      <c r="AG31" s="38"/>
      <c r="AH31" s="45"/>
      <c r="AI31" s="38"/>
      <c r="AJ31" s="38"/>
      <c r="AK31" s="38"/>
      <c r="AL31" s="44"/>
      <c r="AM31" s="38"/>
      <c r="AN31" s="38"/>
      <c r="AO31" s="39"/>
      <c r="AP31" s="38"/>
      <c r="AU31" s="397"/>
      <c r="AV31" s="361"/>
      <c r="AW31" s="37"/>
    </row>
    <row r="32" spans="1:49" s="36" customFormat="1" ht="15.75" customHeight="1" hidden="1">
      <c r="A32" s="351"/>
      <c r="B32" s="352"/>
      <c r="C32" s="352"/>
      <c r="D32" s="348"/>
      <c r="E32" s="43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1"/>
      <c r="R32" s="40"/>
      <c r="V32" s="32"/>
      <c r="W32" s="7"/>
      <c r="X32" s="38"/>
      <c r="Y32" s="39"/>
      <c r="Z32" s="38"/>
      <c r="AA32" s="32"/>
      <c r="AB32" s="7"/>
      <c r="AC32" s="7"/>
      <c r="AD32" s="32"/>
      <c r="AE32" s="38"/>
      <c r="AF32" s="38"/>
      <c r="AG32" s="38"/>
      <c r="AH32" s="32"/>
      <c r="AI32" s="24"/>
      <c r="AJ32" s="24"/>
      <c r="AK32" s="24"/>
      <c r="AL32" s="38"/>
      <c r="AM32" s="38"/>
      <c r="AN32" s="38"/>
      <c r="AO32" s="28"/>
      <c r="AP32" s="24"/>
      <c r="AT32" s="91"/>
      <c r="AU32" s="362"/>
      <c r="AV32" s="363"/>
      <c r="AW32" s="37"/>
    </row>
    <row r="33" spans="1:49" s="24" customFormat="1" ht="18" customHeight="1" hidden="1">
      <c r="A33" s="35"/>
      <c r="B33" s="27"/>
      <c r="C33" s="27"/>
      <c r="D33" s="27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27"/>
      <c r="Q33" s="33"/>
      <c r="R33" s="27"/>
      <c r="V33" s="32"/>
      <c r="W33" s="7"/>
      <c r="Y33" s="28"/>
      <c r="AA33" s="32"/>
      <c r="AB33" s="7"/>
      <c r="AC33" s="7"/>
      <c r="AD33" s="32"/>
      <c r="AH33" s="32"/>
      <c r="AO33" s="28"/>
      <c r="AT33" s="92"/>
      <c r="AU33" s="26"/>
      <c r="AV33" s="26"/>
      <c r="AW33" s="25"/>
    </row>
    <row r="34" spans="1:48" s="24" customFormat="1" ht="18">
      <c r="A34" s="31" t="s">
        <v>166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0"/>
      <c r="R34" s="31"/>
      <c r="S34" s="61"/>
      <c r="T34" s="61"/>
      <c r="U34" s="58"/>
      <c r="V34" s="63"/>
      <c r="W34" s="63"/>
      <c r="X34" s="58"/>
      <c r="Y34" s="58"/>
      <c r="Z34" s="58"/>
      <c r="AA34" s="63"/>
      <c r="AB34" s="63"/>
      <c r="AC34" s="63"/>
      <c r="AD34" s="63"/>
      <c r="AE34" s="58"/>
      <c r="AF34" s="58"/>
      <c r="AG34" s="58"/>
      <c r="AH34" s="137"/>
      <c r="AI34" s="58"/>
      <c r="AJ34" s="61"/>
      <c r="AK34" s="61"/>
      <c r="AL34" s="61"/>
      <c r="AM34" s="61"/>
      <c r="AN34" s="61"/>
      <c r="AO34" s="60"/>
      <c r="AP34" s="60"/>
      <c r="AQ34" s="60"/>
      <c r="AR34" s="59"/>
      <c r="AS34" s="58"/>
      <c r="AT34" s="58"/>
      <c r="AU34" s="57"/>
      <c r="AV34" s="81"/>
    </row>
    <row r="35" spans="1:49" s="98" customFormat="1" ht="18" customHeight="1">
      <c r="A35" s="4" t="s">
        <v>73</v>
      </c>
      <c r="B35" s="3" t="s">
        <v>29</v>
      </c>
      <c r="C35" s="144" t="s">
        <v>173</v>
      </c>
      <c r="D35" s="1" t="s">
        <v>72</v>
      </c>
      <c r="E35" s="23">
        <v>3</v>
      </c>
      <c r="F35" s="23">
        <v>126</v>
      </c>
      <c r="G35" s="23"/>
      <c r="H35" s="23">
        <v>212</v>
      </c>
      <c r="I35" s="23">
        <v>106</v>
      </c>
      <c r="J35" s="23">
        <v>12</v>
      </c>
      <c r="K35" s="23"/>
      <c r="L35" s="23">
        <v>106</v>
      </c>
      <c r="M35" s="23">
        <v>54</v>
      </c>
      <c r="N35" s="23"/>
      <c r="O35" s="23"/>
      <c r="P35" s="23">
        <f aca="true" t="shared" si="8" ref="P35:P42">SUM(F35:O35)</f>
        <v>616</v>
      </c>
      <c r="Q35" s="50" t="s">
        <v>1</v>
      </c>
      <c r="R35" s="97">
        <v>62</v>
      </c>
      <c r="S35" s="23"/>
      <c r="T35" s="23">
        <v>5</v>
      </c>
      <c r="U35" s="75">
        <v>0.010664351851851854</v>
      </c>
      <c r="V35" s="22" t="s">
        <v>0</v>
      </c>
      <c r="W35" s="87">
        <v>48</v>
      </c>
      <c r="X35" s="23"/>
      <c r="Y35" s="23">
        <v>9</v>
      </c>
      <c r="Z35" s="75">
        <v>0.01891041666666667</v>
      </c>
      <c r="AA35" s="23">
        <v>4</v>
      </c>
      <c r="AB35" s="87">
        <v>37</v>
      </c>
      <c r="AC35" s="23">
        <f aca="true" t="shared" si="9" ref="AC35:AC42">AB35+W35</f>
        <v>85</v>
      </c>
      <c r="AD35" s="22"/>
      <c r="AE35" s="23"/>
      <c r="AF35" s="23">
        <v>9</v>
      </c>
      <c r="AG35" s="75">
        <v>0.01638877314814815</v>
      </c>
      <c r="AH35" s="23">
        <v>1</v>
      </c>
      <c r="AI35" s="87">
        <v>80</v>
      </c>
      <c r="AJ35" s="23">
        <f aca="true" t="shared" si="10" ref="AJ35:AJ42">AI35+AC35</f>
        <v>165</v>
      </c>
      <c r="AK35" s="22"/>
      <c r="AL35" s="23"/>
      <c r="AM35" s="23">
        <v>9</v>
      </c>
      <c r="AN35" s="75">
        <v>0.016260416666666666</v>
      </c>
      <c r="AO35" s="23">
        <v>1</v>
      </c>
      <c r="AP35" s="87">
        <v>80</v>
      </c>
      <c r="AQ35" s="23">
        <f aca="true" t="shared" si="11" ref="AQ35:AQ42">AP35+AJ35</f>
        <v>245</v>
      </c>
      <c r="AR35" s="22" t="s">
        <v>2</v>
      </c>
      <c r="AS35" s="87">
        <v>80</v>
      </c>
      <c r="AT35" s="23">
        <f>R35+AS35</f>
        <v>142</v>
      </c>
      <c r="AU35" s="17">
        <v>1</v>
      </c>
      <c r="AV35" s="97">
        <v>80</v>
      </c>
      <c r="AW35" s="98">
        <f aca="true" t="shared" si="12" ref="AW35:AW42">T35+Y35+AF35+AM35</f>
        <v>32</v>
      </c>
    </row>
    <row r="36" spans="1:49" s="98" customFormat="1" ht="18" customHeight="1">
      <c r="A36" s="4" t="s">
        <v>77</v>
      </c>
      <c r="B36" s="3" t="s">
        <v>15</v>
      </c>
      <c r="C36" s="145" t="s">
        <v>113</v>
      </c>
      <c r="D36" s="1" t="s">
        <v>41</v>
      </c>
      <c r="E36" s="23">
        <v>2</v>
      </c>
      <c r="F36" s="23">
        <v>138</v>
      </c>
      <c r="G36" s="23"/>
      <c r="H36" s="23">
        <v>56</v>
      </c>
      <c r="I36" s="23">
        <v>24</v>
      </c>
      <c r="J36" s="23">
        <v>12</v>
      </c>
      <c r="K36" s="23"/>
      <c r="L36" s="23">
        <v>8</v>
      </c>
      <c r="M36" s="23">
        <v>42</v>
      </c>
      <c r="N36" s="23"/>
      <c r="O36" s="23"/>
      <c r="P36" s="23">
        <f t="shared" si="8"/>
        <v>280</v>
      </c>
      <c r="Q36" s="50" t="s">
        <v>2</v>
      </c>
      <c r="R36" s="97">
        <v>80</v>
      </c>
      <c r="S36" s="23"/>
      <c r="T36" s="23">
        <v>8</v>
      </c>
      <c r="U36" s="75">
        <v>0.021689004629629628</v>
      </c>
      <c r="V36" s="138">
        <v>2</v>
      </c>
      <c r="W36" s="87">
        <v>62</v>
      </c>
      <c r="X36" s="23"/>
      <c r="Y36" s="23">
        <v>6</v>
      </c>
      <c r="Z36" s="75">
        <v>0.011822337962962962</v>
      </c>
      <c r="AA36" s="23">
        <v>8</v>
      </c>
      <c r="AB36" s="87">
        <v>1</v>
      </c>
      <c r="AC36" s="23">
        <f t="shared" si="9"/>
        <v>63</v>
      </c>
      <c r="AD36" s="22"/>
      <c r="AE36" s="23"/>
      <c r="AF36" s="23">
        <v>8</v>
      </c>
      <c r="AG36" s="75">
        <v>0.01713425925925926</v>
      </c>
      <c r="AH36" s="23">
        <v>4</v>
      </c>
      <c r="AI36" s="87">
        <v>37</v>
      </c>
      <c r="AJ36" s="23">
        <f t="shared" si="10"/>
        <v>100</v>
      </c>
      <c r="AK36" s="22"/>
      <c r="AL36" s="23"/>
      <c r="AM36" s="23">
        <v>7</v>
      </c>
      <c r="AN36" s="75">
        <v>0.01588564814814815</v>
      </c>
      <c r="AO36" s="23">
        <v>4</v>
      </c>
      <c r="AP36" s="87">
        <v>37</v>
      </c>
      <c r="AQ36" s="23">
        <f t="shared" si="11"/>
        <v>137</v>
      </c>
      <c r="AR36" s="22" t="s">
        <v>40</v>
      </c>
      <c r="AS36" s="87">
        <v>27</v>
      </c>
      <c r="AT36" s="23">
        <f>R36+AS36</f>
        <v>107</v>
      </c>
      <c r="AU36" s="17">
        <v>2</v>
      </c>
      <c r="AV36" s="97">
        <v>62</v>
      </c>
      <c r="AW36" s="98">
        <f t="shared" si="12"/>
        <v>29</v>
      </c>
    </row>
    <row r="37" spans="1:49" s="98" customFormat="1" ht="18">
      <c r="A37" s="4" t="s">
        <v>75</v>
      </c>
      <c r="B37" s="3" t="s">
        <v>111</v>
      </c>
      <c r="C37" s="141" t="s">
        <v>174</v>
      </c>
      <c r="D37" s="1" t="s">
        <v>46</v>
      </c>
      <c r="E37" s="23">
        <v>1</v>
      </c>
      <c r="F37" s="23">
        <v>50</v>
      </c>
      <c r="G37" s="23"/>
      <c r="H37" s="23">
        <v>106</v>
      </c>
      <c r="I37" s="23">
        <v>154</v>
      </c>
      <c r="J37" s="23">
        <v>298</v>
      </c>
      <c r="K37" s="23"/>
      <c r="L37" s="23">
        <v>72</v>
      </c>
      <c r="M37" s="23">
        <v>66</v>
      </c>
      <c r="N37" s="23"/>
      <c r="O37" s="23"/>
      <c r="P37" s="23">
        <f t="shared" si="8"/>
        <v>746</v>
      </c>
      <c r="Q37" s="50" t="s">
        <v>26</v>
      </c>
      <c r="R37" s="97">
        <v>37</v>
      </c>
      <c r="S37" s="23"/>
      <c r="T37" s="23">
        <v>1</v>
      </c>
      <c r="U37" s="75">
        <v>0.0022479166666666667</v>
      </c>
      <c r="V37" s="22" t="s">
        <v>68</v>
      </c>
      <c r="W37" s="87">
        <v>9</v>
      </c>
      <c r="X37" s="23"/>
      <c r="Y37" s="23">
        <v>9</v>
      </c>
      <c r="Z37" s="75">
        <v>0.017221527777777777</v>
      </c>
      <c r="AA37" s="22" t="s">
        <v>2</v>
      </c>
      <c r="AB37" s="87">
        <v>80</v>
      </c>
      <c r="AC37" s="23">
        <f t="shared" si="9"/>
        <v>89</v>
      </c>
      <c r="AD37" s="22"/>
      <c r="AE37" s="23"/>
      <c r="AF37" s="23">
        <v>8</v>
      </c>
      <c r="AG37" s="75">
        <v>0.016262731481481482</v>
      </c>
      <c r="AH37" s="23">
        <v>3</v>
      </c>
      <c r="AI37" s="87">
        <v>48</v>
      </c>
      <c r="AJ37" s="23">
        <f t="shared" si="10"/>
        <v>137</v>
      </c>
      <c r="AK37" s="22"/>
      <c r="AL37" s="23"/>
      <c r="AM37" s="23">
        <v>8</v>
      </c>
      <c r="AN37" s="74">
        <v>0.014447685185185183</v>
      </c>
      <c r="AO37" s="23">
        <v>3</v>
      </c>
      <c r="AP37" s="87">
        <v>48</v>
      </c>
      <c r="AQ37" s="23">
        <f t="shared" si="11"/>
        <v>185</v>
      </c>
      <c r="AR37" s="22" t="s">
        <v>1</v>
      </c>
      <c r="AS37" s="87">
        <v>62</v>
      </c>
      <c r="AT37" s="23">
        <f>R37+AS37</f>
        <v>99</v>
      </c>
      <c r="AU37" s="17">
        <v>3</v>
      </c>
      <c r="AV37" s="97">
        <v>48</v>
      </c>
      <c r="AW37" s="98">
        <f t="shared" si="12"/>
        <v>26</v>
      </c>
    </row>
    <row r="38" spans="1:49" s="98" customFormat="1" ht="18" customHeight="1">
      <c r="A38" s="4" t="s">
        <v>10</v>
      </c>
      <c r="B38" s="5" t="s">
        <v>15</v>
      </c>
      <c r="C38" s="2" t="s">
        <v>170</v>
      </c>
      <c r="D38" s="73" t="s">
        <v>117</v>
      </c>
      <c r="E38" s="23">
        <v>3</v>
      </c>
      <c r="F38" s="23">
        <v>110</v>
      </c>
      <c r="G38" s="23"/>
      <c r="H38" s="23">
        <v>317</v>
      </c>
      <c r="I38" s="23">
        <v>244</v>
      </c>
      <c r="J38" s="23">
        <v>301</v>
      </c>
      <c r="K38" s="23"/>
      <c r="L38" s="23">
        <v>148</v>
      </c>
      <c r="M38" s="23">
        <v>88</v>
      </c>
      <c r="N38" s="23"/>
      <c r="O38" s="23"/>
      <c r="P38" s="23">
        <f t="shared" si="8"/>
        <v>1208</v>
      </c>
      <c r="Q38" s="50" t="s">
        <v>68</v>
      </c>
      <c r="R38" s="97">
        <v>9</v>
      </c>
      <c r="S38" s="23"/>
      <c r="T38" s="23">
        <v>9</v>
      </c>
      <c r="U38" s="74">
        <v>0.026937847222222224</v>
      </c>
      <c r="V38" s="23">
        <v>1</v>
      </c>
      <c r="W38" s="87">
        <v>80</v>
      </c>
      <c r="X38" s="23"/>
      <c r="Y38" s="23">
        <v>7</v>
      </c>
      <c r="Z38" s="75">
        <v>0.015405092592592593</v>
      </c>
      <c r="AA38" s="22" t="s">
        <v>68</v>
      </c>
      <c r="AB38" s="87">
        <v>9</v>
      </c>
      <c r="AC38" s="23">
        <f t="shared" si="9"/>
        <v>89</v>
      </c>
      <c r="AD38" s="23"/>
      <c r="AE38" s="23"/>
      <c r="AF38" s="23">
        <v>6</v>
      </c>
      <c r="AG38" s="75">
        <v>0.013305092592592592</v>
      </c>
      <c r="AH38" s="23">
        <v>6</v>
      </c>
      <c r="AI38" s="87">
        <v>17</v>
      </c>
      <c r="AJ38" s="23">
        <f t="shared" si="10"/>
        <v>106</v>
      </c>
      <c r="AK38" s="23"/>
      <c r="AL38" s="23"/>
      <c r="AM38" s="23">
        <v>9</v>
      </c>
      <c r="AN38" s="75">
        <v>0.023684837962962963</v>
      </c>
      <c r="AO38" s="23">
        <v>2</v>
      </c>
      <c r="AP38" s="87">
        <v>62</v>
      </c>
      <c r="AQ38" s="23">
        <f t="shared" si="11"/>
        <v>168</v>
      </c>
      <c r="AR38" s="22" t="s">
        <v>0</v>
      </c>
      <c r="AS38" s="87">
        <v>48</v>
      </c>
      <c r="AT38" s="23">
        <f>R38+AS38</f>
        <v>57</v>
      </c>
      <c r="AU38" s="17">
        <v>4</v>
      </c>
      <c r="AV38" s="97">
        <v>37</v>
      </c>
      <c r="AW38" s="98">
        <f t="shared" si="12"/>
        <v>31</v>
      </c>
    </row>
    <row r="39" spans="1:49" s="98" customFormat="1" ht="18">
      <c r="A39" s="4" t="s">
        <v>79</v>
      </c>
      <c r="B39" s="3" t="s">
        <v>110</v>
      </c>
      <c r="C39" s="2" t="s">
        <v>169</v>
      </c>
      <c r="D39" s="2" t="s">
        <v>114</v>
      </c>
      <c r="E39" s="23">
        <v>1</v>
      </c>
      <c r="F39" s="23">
        <v>154</v>
      </c>
      <c r="G39" s="23"/>
      <c r="H39" s="23">
        <v>317</v>
      </c>
      <c r="I39" s="23">
        <v>285</v>
      </c>
      <c r="J39" s="23">
        <v>199</v>
      </c>
      <c r="K39" s="23"/>
      <c r="L39" s="23">
        <v>120</v>
      </c>
      <c r="M39" s="23">
        <v>68</v>
      </c>
      <c r="N39" s="23"/>
      <c r="O39" s="23"/>
      <c r="P39" s="23">
        <f t="shared" si="8"/>
        <v>1143</v>
      </c>
      <c r="Q39" s="50" t="s">
        <v>71</v>
      </c>
      <c r="R39" s="97">
        <v>17</v>
      </c>
      <c r="S39" s="23"/>
      <c r="T39" s="23">
        <v>3</v>
      </c>
      <c r="U39" s="75">
        <v>0.009831828703703704</v>
      </c>
      <c r="V39" s="22" t="s">
        <v>40</v>
      </c>
      <c r="W39" s="87">
        <v>27</v>
      </c>
      <c r="X39" s="23"/>
      <c r="Y39" s="23">
        <v>9</v>
      </c>
      <c r="Z39" s="75">
        <v>0.018468402777777778</v>
      </c>
      <c r="AA39" s="23">
        <v>3</v>
      </c>
      <c r="AB39" s="87">
        <v>48</v>
      </c>
      <c r="AC39" s="23">
        <f t="shared" si="9"/>
        <v>75</v>
      </c>
      <c r="AD39" s="23"/>
      <c r="AE39" s="23"/>
      <c r="AF39" s="23">
        <v>9</v>
      </c>
      <c r="AG39" s="75">
        <v>0.018277199074074074</v>
      </c>
      <c r="AH39" s="23">
        <v>2</v>
      </c>
      <c r="AI39" s="87">
        <v>62</v>
      </c>
      <c r="AJ39" s="23">
        <f t="shared" si="10"/>
        <v>137</v>
      </c>
      <c r="AK39" s="23"/>
      <c r="AL39" s="23"/>
      <c r="AM39" s="23">
        <v>4</v>
      </c>
      <c r="AN39" s="74">
        <v>0.00847662037037037</v>
      </c>
      <c r="AO39" s="23">
        <v>6</v>
      </c>
      <c r="AP39" s="87">
        <v>17</v>
      </c>
      <c r="AQ39" s="23">
        <f t="shared" si="11"/>
        <v>154</v>
      </c>
      <c r="AR39" s="22" t="s">
        <v>26</v>
      </c>
      <c r="AS39" s="87">
        <v>37</v>
      </c>
      <c r="AT39" s="23">
        <f>R39+AS39</f>
        <v>54</v>
      </c>
      <c r="AU39" s="17">
        <v>5</v>
      </c>
      <c r="AV39" s="97">
        <v>27</v>
      </c>
      <c r="AW39" s="98">
        <f t="shared" si="12"/>
        <v>25</v>
      </c>
    </row>
    <row r="40" spans="1:49" s="98" customFormat="1" ht="18" customHeight="1">
      <c r="A40" s="4" t="s">
        <v>70</v>
      </c>
      <c r="B40" s="5" t="s">
        <v>69</v>
      </c>
      <c r="C40" s="140" t="s">
        <v>175</v>
      </c>
      <c r="D40" s="2" t="s">
        <v>41</v>
      </c>
      <c r="E40" s="18">
        <v>5</v>
      </c>
      <c r="F40" s="18">
        <v>400</v>
      </c>
      <c r="G40" s="18"/>
      <c r="H40" s="18">
        <v>82</v>
      </c>
      <c r="I40" s="18">
        <v>156</v>
      </c>
      <c r="J40" s="18">
        <v>6</v>
      </c>
      <c r="K40" s="18"/>
      <c r="L40" s="18">
        <v>14</v>
      </c>
      <c r="M40" s="18">
        <v>26</v>
      </c>
      <c r="N40" s="18"/>
      <c r="O40" s="18"/>
      <c r="P40" s="18">
        <f t="shared" si="8"/>
        <v>684</v>
      </c>
      <c r="Q40" s="50" t="s">
        <v>0</v>
      </c>
      <c r="R40" s="97">
        <v>48</v>
      </c>
      <c r="S40" s="23"/>
      <c r="T40" s="23">
        <v>2</v>
      </c>
      <c r="U40" s="75">
        <v>0.005650925925925926</v>
      </c>
      <c r="V40" s="23">
        <v>6</v>
      </c>
      <c r="W40" s="87">
        <v>17</v>
      </c>
      <c r="X40" s="23"/>
      <c r="Y40" s="23">
        <v>9</v>
      </c>
      <c r="Z40" s="75">
        <v>0.020149652777777777</v>
      </c>
      <c r="AA40" s="23">
        <v>5</v>
      </c>
      <c r="AB40" s="87">
        <v>27</v>
      </c>
      <c r="AC40" s="23">
        <f t="shared" si="9"/>
        <v>44</v>
      </c>
      <c r="AD40" s="23"/>
      <c r="AE40" s="23"/>
      <c r="AF40" s="23">
        <v>8</v>
      </c>
      <c r="AG40" s="75">
        <v>0.01747326388888889</v>
      </c>
      <c r="AH40" s="23">
        <v>5</v>
      </c>
      <c r="AI40" s="87">
        <v>27</v>
      </c>
      <c r="AJ40" s="23">
        <f t="shared" si="10"/>
        <v>71</v>
      </c>
      <c r="AK40" s="23"/>
      <c r="AL40" s="23"/>
      <c r="AM40" s="23">
        <v>6</v>
      </c>
      <c r="AN40" s="75">
        <v>0.013143402777777778</v>
      </c>
      <c r="AO40" s="23">
        <v>5</v>
      </c>
      <c r="AP40" s="87">
        <v>27</v>
      </c>
      <c r="AQ40" s="23">
        <f t="shared" si="11"/>
        <v>98</v>
      </c>
      <c r="AR40" s="23">
        <v>7</v>
      </c>
      <c r="AS40" s="87">
        <v>9</v>
      </c>
      <c r="AT40" s="18">
        <f>R40</f>
        <v>48</v>
      </c>
      <c r="AU40" s="17">
        <v>6</v>
      </c>
      <c r="AV40" s="97">
        <v>17</v>
      </c>
      <c r="AW40" s="15">
        <f t="shared" si="12"/>
        <v>25</v>
      </c>
    </row>
    <row r="41" spans="1:49" s="98" customFormat="1" ht="18" customHeight="1">
      <c r="A41" s="4" t="s">
        <v>99</v>
      </c>
      <c r="B41" s="5" t="s">
        <v>15</v>
      </c>
      <c r="C41" s="140" t="s">
        <v>176</v>
      </c>
      <c r="D41" s="2" t="s">
        <v>46</v>
      </c>
      <c r="E41" s="23">
        <v>4</v>
      </c>
      <c r="F41" s="23">
        <v>244</v>
      </c>
      <c r="G41" s="23"/>
      <c r="H41" s="23">
        <v>156</v>
      </c>
      <c r="I41" s="23">
        <v>244</v>
      </c>
      <c r="J41" s="23">
        <v>66</v>
      </c>
      <c r="K41" s="23"/>
      <c r="L41" s="23">
        <v>8</v>
      </c>
      <c r="M41" s="23">
        <v>62</v>
      </c>
      <c r="N41" s="23"/>
      <c r="O41" s="23"/>
      <c r="P41" s="23">
        <f t="shared" si="8"/>
        <v>780</v>
      </c>
      <c r="Q41" s="50" t="s">
        <v>40</v>
      </c>
      <c r="R41" s="97">
        <v>27</v>
      </c>
      <c r="S41" s="23"/>
      <c r="T41" s="23">
        <v>3</v>
      </c>
      <c r="U41" s="75">
        <v>0.007755902777777778</v>
      </c>
      <c r="V41" s="23">
        <v>4</v>
      </c>
      <c r="W41" s="87">
        <v>37</v>
      </c>
      <c r="X41" s="23"/>
      <c r="Y41" s="23">
        <v>9</v>
      </c>
      <c r="Z41" s="75">
        <v>0.018185185185185186</v>
      </c>
      <c r="AA41" s="23">
        <v>2</v>
      </c>
      <c r="AB41" s="87">
        <v>62</v>
      </c>
      <c r="AC41" s="23">
        <f t="shared" si="9"/>
        <v>99</v>
      </c>
      <c r="AD41" s="22"/>
      <c r="AE41" s="23"/>
      <c r="AF41" s="23">
        <v>5</v>
      </c>
      <c r="AG41" s="75">
        <v>0.012838194444444444</v>
      </c>
      <c r="AH41" s="23">
        <v>7</v>
      </c>
      <c r="AI41" s="87">
        <v>9</v>
      </c>
      <c r="AJ41" s="23">
        <f t="shared" si="10"/>
        <v>108</v>
      </c>
      <c r="AK41" s="22"/>
      <c r="AL41" s="23"/>
      <c r="AM41" s="23">
        <v>0</v>
      </c>
      <c r="AN41" s="74">
        <v>0</v>
      </c>
      <c r="AO41" s="23">
        <v>8</v>
      </c>
      <c r="AP41" s="87">
        <v>1</v>
      </c>
      <c r="AQ41" s="23">
        <f t="shared" si="11"/>
        <v>109</v>
      </c>
      <c r="AR41" s="22" t="s">
        <v>71</v>
      </c>
      <c r="AS41" s="87">
        <v>0</v>
      </c>
      <c r="AT41" s="23">
        <f>R41+AS41</f>
        <v>27</v>
      </c>
      <c r="AU41" s="17">
        <v>7</v>
      </c>
      <c r="AV41" s="97">
        <v>9</v>
      </c>
      <c r="AW41" s="98">
        <f t="shared" si="12"/>
        <v>17</v>
      </c>
    </row>
    <row r="42" spans="1:49" s="98" customFormat="1" ht="18" customHeight="1">
      <c r="A42" s="4" t="s">
        <v>171</v>
      </c>
      <c r="B42" s="5" t="s">
        <v>15</v>
      </c>
      <c r="C42" s="2" t="s">
        <v>172</v>
      </c>
      <c r="D42" s="2" t="s">
        <v>41</v>
      </c>
      <c r="E42" s="23">
        <v>6</v>
      </c>
      <c r="F42" s="23">
        <v>420</v>
      </c>
      <c r="G42" s="23"/>
      <c r="H42" s="23">
        <v>352</v>
      </c>
      <c r="I42" s="23">
        <v>361</v>
      </c>
      <c r="J42" s="23">
        <v>369</v>
      </c>
      <c r="K42" s="23"/>
      <c r="L42" s="23">
        <v>381</v>
      </c>
      <c r="M42" s="23">
        <v>154</v>
      </c>
      <c r="N42" s="23"/>
      <c r="O42" s="23"/>
      <c r="P42" s="23">
        <f t="shared" si="8"/>
        <v>2037</v>
      </c>
      <c r="Q42" s="50" t="s">
        <v>13</v>
      </c>
      <c r="R42" s="97">
        <v>1</v>
      </c>
      <c r="S42" s="23"/>
      <c r="T42" s="23">
        <v>1</v>
      </c>
      <c r="U42" s="75">
        <v>0.002983912037037037</v>
      </c>
      <c r="V42" s="23">
        <v>8</v>
      </c>
      <c r="W42" s="87">
        <v>1</v>
      </c>
      <c r="X42" s="23"/>
      <c r="Y42" s="23">
        <v>8</v>
      </c>
      <c r="Z42" s="75">
        <v>0.020489699074074077</v>
      </c>
      <c r="AA42" s="22" t="s">
        <v>71</v>
      </c>
      <c r="AB42" s="87">
        <v>17</v>
      </c>
      <c r="AC42" s="23">
        <f t="shared" si="9"/>
        <v>18</v>
      </c>
      <c r="AD42" s="23"/>
      <c r="AE42" s="23"/>
      <c r="AF42" s="23">
        <v>3</v>
      </c>
      <c r="AG42" s="75">
        <v>0.008941435185185186</v>
      </c>
      <c r="AH42" s="23">
        <v>8</v>
      </c>
      <c r="AI42" s="87">
        <v>1</v>
      </c>
      <c r="AJ42" s="23">
        <f t="shared" si="10"/>
        <v>19</v>
      </c>
      <c r="AK42" s="23"/>
      <c r="AL42" s="23"/>
      <c r="AM42" s="23">
        <v>1</v>
      </c>
      <c r="AN42" s="75">
        <v>0.0029712962962962965</v>
      </c>
      <c r="AO42" s="23">
        <v>7</v>
      </c>
      <c r="AP42" s="87">
        <v>9</v>
      </c>
      <c r="AQ42" s="23">
        <f t="shared" si="11"/>
        <v>28</v>
      </c>
      <c r="AR42" s="22" t="s">
        <v>13</v>
      </c>
      <c r="AS42" s="87">
        <v>0</v>
      </c>
      <c r="AT42" s="23">
        <f>R42+AS42</f>
        <v>1</v>
      </c>
      <c r="AU42" s="17">
        <v>8</v>
      </c>
      <c r="AV42" s="97">
        <v>1</v>
      </c>
      <c r="AW42" s="98">
        <f t="shared" si="12"/>
        <v>13</v>
      </c>
    </row>
    <row r="43" spans="1:48" s="24" customFormat="1" ht="18">
      <c r="A43" s="31" t="s">
        <v>167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0"/>
      <c r="R43" s="29"/>
      <c r="AT43" s="136"/>
      <c r="AU43" s="139"/>
      <c r="AV43" s="139"/>
    </row>
    <row r="44" spans="1:48" s="98" customFormat="1" ht="18">
      <c r="A44" s="4" t="s">
        <v>25</v>
      </c>
      <c r="B44" s="3" t="s">
        <v>110</v>
      </c>
      <c r="C44" s="141" t="s">
        <v>109</v>
      </c>
      <c r="D44" s="1" t="s">
        <v>27</v>
      </c>
      <c r="E44" s="23">
        <v>1</v>
      </c>
      <c r="F44" s="23">
        <v>78</v>
      </c>
      <c r="G44" s="23">
        <v>102</v>
      </c>
      <c r="H44" s="23"/>
      <c r="I44" s="23">
        <v>12</v>
      </c>
      <c r="J44" s="23"/>
      <c r="K44" s="23"/>
      <c r="L44" s="23">
        <v>22</v>
      </c>
      <c r="M44" s="23">
        <v>28</v>
      </c>
      <c r="N44" s="23">
        <v>22</v>
      </c>
      <c r="O44" s="23"/>
      <c r="P44" s="23">
        <f aca="true" t="shared" si="13" ref="P44:P56">SUM(F44:O44)</f>
        <v>264</v>
      </c>
      <c r="Q44" s="50" t="s">
        <v>2</v>
      </c>
      <c r="R44" s="97">
        <v>100</v>
      </c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T44" s="23">
        <f aca="true" t="shared" si="14" ref="AT44:AT52">R44</f>
        <v>100</v>
      </c>
      <c r="AU44" s="50" t="str">
        <f aca="true" t="shared" si="15" ref="AU44:AU56">Q44</f>
        <v>1</v>
      </c>
      <c r="AV44" s="50">
        <f aca="true" t="shared" si="16" ref="AV44:AV56">R44</f>
        <v>100</v>
      </c>
    </row>
    <row r="45" spans="1:50" s="98" customFormat="1" ht="18">
      <c r="A45" s="4" t="s">
        <v>16</v>
      </c>
      <c r="B45" s="5" t="s">
        <v>180</v>
      </c>
      <c r="C45" s="140" t="s">
        <v>181</v>
      </c>
      <c r="D45" s="2" t="s">
        <v>27</v>
      </c>
      <c r="E45" s="18">
        <v>2</v>
      </c>
      <c r="F45" s="18">
        <v>64</v>
      </c>
      <c r="G45" s="18">
        <v>116</v>
      </c>
      <c r="H45" s="18"/>
      <c r="I45" s="18">
        <v>174</v>
      </c>
      <c r="J45" s="18"/>
      <c r="K45" s="18"/>
      <c r="L45" s="18">
        <v>42</v>
      </c>
      <c r="M45" s="18">
        <v>36</v>
      </c>
      <c r="N45" s="18">
        <v>44</v>
      </c>
      <c r="O45" s="18"/>
      <c r="P45" s="18">
        <f t="shared" si="13"/>
        <v>476</v>
      </c>
      <c r="Q45" s="50" t="s">
        <v>1</v>
      </c>
      <c r="R45" s="97">
        <v>84</v>
      </c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T45" s="18">
        <f t="shared" si="14"/>
        <v>84</v>
      </c>
      <c r="AU45" s="50" t="str">
        <f t="shared" si="15"/>
        <v>2</v>
      </c>
      <c r="AV45" s="50">
        <f t="shared" si="16"/>
        <v>84</v>
      </c>
      <c r="AW45" s="15"/>
      <c r="AX45" s="15"/>
    </row>
    <row r="46" spans="1:48" s="98" customFormat="1" ht="18">
      <c r="A46" s="4" t="s">
        <v>22</v>
      </c>
      <c r="B46" s="5" t="s">
        <v>107</v>
      </c>
      <c r="C46" s="140" t="s">
        <v>177</v>
      </c>
      <c r="D46" s="2" t="s">
        <v>74</v>
      </c>
      <c r="E46" s="23">
        <v>3</v>
      </c>
      <c r="F46" s="23">
        <v>20</v>
      </c>
      <c r="G46" s="23">
        <v>52</v>
      </c>
      <c r="H46" s="23"/>
      <c r="I46" s="23">
        <v>193</v>
      </c>
      <c r="J46" s="23"/>
      <c r="K46" s="23"/>
      <c r="L46" s="23">
        <v>194</v>
      </c>
      <c r="M46" s="23">
        <v>140</v>
      </c>
      <c r="N46" s="23">
        <v>116</v>
      </c>
      <c r="O46" s="23"/>
      <c r="P46" s="23">
        <f t="shared" si="13"/>
        <v>715</v>
      </c>
      <c r="Q46" s="50" t="s">
        <v>0</v>
      </c>
      <c r="R46" s="97">
        <v>72</v>
      </c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T46" s="23">
        <f t="shared" si="14"/>
        <v>72</v>
      </c>
      <c r="AU46" s="50" t="str">
        <f t="shared" si="15"/>
        <v>3</v>
      </c>
      <c r="AV46" s="50">
        <f t="shared" si="16"/>
        <v>72</v>
      </c>
    </row>
    <row r="47" spans="1:48" s="98" customFormat="1" ht="18">
      <c r="A47" s="4" t="s">
        <v>108</v>
      </c>
      <c r="B47" s="3" t="s">
        <v>20</v>
      </c>
      <c r="C47" s="140" t="s">
        <v>178</v>
      </c>
      <c r="D47" s="1" t="s">
        <v>101</v>
      </c>
      <c r="E47" s="23">
        <v>5</v>
      </c>
      <c r="F47" s="23">
        <v>316</v>
      </c>
      <c r="G47" s="23">
        <v>32</v>
      </c>
      <c r="H47" s="23"/>
      <c r="I47" s="23">
        <v>96</v>
      </c>
      <c r="J47" s="23"/>
      <c r="K47" s="23"/>
      <c r="L47" s="23">
        <v>90</v>
      </c>
      <c r="M47" s="23">
        <v>134</v>
      </c>
      <c r="N47" s="23">
        <v>50</v>
      </c>
      <c r="O47" s="23"/>
      <c r="P47" s="23">
        <f t="shared" si="13"/>
        <v>718</v>
      </c>
      <c r="Q47" s="50" t="s">
        <v>26</v>
      </c>
      <c r="R47" s="97">
        <v>62</v>
      </c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T47" s="23">
        <f t="shared" si="14"/>
        <v>62</v>
      </c>
      <c r="AU47" s="50" t="str">
        <f t="shared" si="15"/>
        <v>4</v>
      </c>
      <c r="AV47" s="50">
        <f t="shared" si="16"/>
        <v>62</v>
      </c>
    </row>
    <row r="48" spans="1:50" s="98" customFormat="1" ht="18" customHeight="1">
      <c r="A48" s="4" t="s">
        <v>31</v>
      </c>
      <c r="B48" s="5" t="s">
        <v>28</v>
      </c>
      <c r="C48" s="140" t="s">
        <v>119</v>
      </c>
      <c r="D48" s="2" t="s">
        <v>27</v>
      </c>
      <c r="E48" s="18">
        <v>7</v>
      </c>
      <c r="F48" s="18">
        <v>34</v>
      </c>
      <c r="G48" s="18">
        <v>34</v>
      </c>
      <c r="H48" s="18"/>
      <c r="I48" s="18">
        <v>46</v>
      </c>
      <c r="J48" s="18"/>
      <c r="K48" s="18"/>
      <c r="L48" s="18">
        <v>164</v>
      </c>
      <c r="M48" s="18">
        <v>46</v>
      </c>
      <c r="N48" s="18">
        <v>520</v>
      </c>
      <c r="O48" s="18"/>
      <c r="P48" s="18">
        <f t="shared" si="13"/>
        <v>844</v>
      </c>
      <c r="Q48" s="50" t="s">
        <v>40</v>
      </c>
      <c r="R48" s="97">
        <v>53</v>
      </c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T48" s="18">
        <f t="shared" si="14"/>
        <v>53</v>
      </c>
      <c r="AU48" s="50" t="str">
        <f t="shared" si="15"/>
        <v>5</v>
      </c>
      <c r="AV48" s="50">
        <f t="shared" si="16"/>
        <v>53</v>
      </c>
      <c r="AW48" s="15"/>
      <c r="AX48" s="15"/>
    </row>
    <row r="49" spans="1:48" s="15" customFormat="1" ht="18">
      <c r="A49" s="4" t="s">
        <v>104</v>
      </c>
      <c r="B49" s="5" t="s">
        <v>103</v>
      </c>
      <c r="C49" s="140" t="s">
        <v>102</v>
      </c>
      <c r="D49" s="2" t="s">
        <v>101</v>
      </c>
      <c r="E49" s="18">
        <v>6</v>
      </c>
      <c r="F49" s="18">
        <v>86</v>
      </c>
      <c r="G49" s="18">
        <v>230</v>
      </c>
      <c r="H49" s="18"/>
      <c r="I49" s="18">
        <v>192</v>
      </c>
      <c r="J49" s="18"/>
      <c r="K49" s="18"/>
      <c r="L49" s="18">
        <v>161</v>
      </c>
      <c r="M49" s="18">
        <v>154</v>
      </c>
      <c r="N49" s="18">
        <v>92</v>
      </c>
      <c r="O49" s="18"/>
      <c r="P49" s="18">
        <f t="shared" si="13"/>
        <v>915</v>
      </c>
      <c r="Q49" s="50" t="s">
        <v>71</v>
      </c>
      <c r="R49" s="97">
        <v>45</v>
      </c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8"/>
      <c r="AR49" s="98"/>
      <c r="AS49" s="98"/>
      <c r="AT49" s="18">
        <f t="shared" si="14"/>
        <v>45</v>
      </c>
      <c r="AU49" s="50" t="str">
        <f t="shared" si="15"/>
        <v>6</v>
      </c>
      <c r="AV49" s="50">
        <f t="shared" si="16"/>
        <v>45</v>
      </c>
    </row>
    <row r="50" spans="1:50" s="15" customFormat="1" ht="18">
      <c r="A50" s="4" t="s">
        <v>43</v>
      </c>
      <c r="B50" s="5" t="s">
        <v>17</v>
      </c>
      <c r="C50" s="140" t="s">
        <v>42</v>
      </c>
      <c r="D50" s="2" t="s">
        <v>41</v>
      </c>
      <c r="E50" s="23">
        <v>4</v>
      </c>
      <c r="F50" s="23">
        <v>161</v>
      </c>
      <c r="G50" s="23">
        <v>314</v>
      </c>
      <c r="H50" s="23"/>
      <c r="I50" s="23">
        <v>134</v>
      </c>
      <c r="J50" s="23"/>
      <c r="K50" s="23"/>
      <c r="L50" s="23">
        <v>82</v>
      </c>
      <c r="M50" s="23">
        <v>136</v>
      </c>
      <c r="N50" s="23">
        <v>100</v>
      </c>
      <c r="O50" s="23"/>
      <c r="P50" s="23">
        <f t="shared" si="13"/>
        <v>927</v>
      </c>
      <c r="Q50" s="50" t="s">
        <v>68</v>
      </c>
      <c r="R50" s="97">
        <v>37</v>
      </c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8"/>
      <c r="AR50" s="98"/>
      <c r="AS50" s="98"/>
      <c r="AT50" s="23">
        <f t="shared" si="14"/>
        <v>37</v>
      </c>
      <c r="AU50" s="50" t="str">
        <f t="shared" si="15"/>
        <v>7</v>
      </c>
      <c r="AV50" s="50">
        <f t="shared" si="16"/>
        <v>37</v>
      </c>
      <c r="AW50" s="98"/>
      <c r="AX50" s="98"/>
    </row>
    <row r="51" spans="1:48" s="15" customFormat="1" ht="18">
      <c r="A51" s="4" t="s">
        <v>182</v>
      </c>
      <c r="B51" s="5" t="s">
        <v>15</v>
      </c>
      <c r="C51" s="140" t="s">
        <v>183</v>
      </c>
      <c r="D51" s="2" t="s">
        <v>41</v>
      </c>
      <c r="E51" s="18">
        <v>8</v>
      </c>
      <c r="F51" s="18">
        <v>134</v>
      </c>
      <c r="G51" s="18">
        <v>118</v>
      </c>
      <c r="H51" s="18"/>
      <c r="I51" s="18">
        <v>170</v>
      </c>
      <c r="J51" s="18"/>
      <c r="K51" s="18"/>
      <c r="L51" s="18">
        <v>160</v>
      </c>
      <c r="M51" s="18">
        <v>216</v>
      </c>
      <c r="N51" s="18">
        <v>132</v>
      </c>
      <c r="O51" s="18"/>
      <c r="P51" s="18">
        <f t="shared" si="13"/>
        <v>930</v>
      </c>
      <c r="Q51" s="50" t="s">
        <v>13</v>
      </c>
      <c r="R51" s="97">
        <v>31</v>
      </c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8"/>
      <c r="AR51" s="98"/>
      <c r="AS51" s="98"/>
      <c r="AT51" s="18">
        <f t="shared" si="14"/>
        <v>31</v>
      </c>
      <c r="AU51" s="50" t="str">
        <f t="shared" si="15"/>
        <v>8</v>
      </c>
      <c r="AV51" s="50">
        <f t="shared" si="16"/>
        <v>31</v>
      </c>
    </row>
    <row r="52" spans="1:48" s="15" customFormat="1" ht="18">
      <c r="A52" s="4" t="s">
        <v>100</v>
      </c>
      <c r="B52" s="5" t="s">
        <v>28</v>
      </c>
      <c r="C52" s="140" t="s">
        <v>184</v>
      </c>
      <c r="D52" s="2" t="s">
        <v>72</v>
      </c>
      <c r="E52" s="18">
        <v>4</v>
      </c>
      <c r="F52" s="18">
        <v>116</v>
      </c>
      <c r="G52" s="18">
        <v>98</v>
      </c>
      <c r="H52" s="18"/>
      <c r="I52" s="18">
        <v>212</v>
      </c>
      <c r="J52" s="18"/>
      <c r="K52" s="18"/>
      <c r="L52" s="18">
        <v>233</v>
      </c>
      <c r="M52" s="18">
        <v>142</v>
      </c>
      <c r="N52" s="18">
        <v>150</v>
      </c>
      <c r="O52" s="18"/>
      <c r="P52" s="18">
        <f t="shared" si="13"/>
        <v>951</v>
      </c>
      <c r="Q52" s="50" t="s">
        <v>12</v>
      </c>
      <c r="R52" s="97">
        <v>24</v>
      </c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8"/>
      <c r="AR52" s="98"/>
      <c r="AS52" s="98"/>
      <c r="AT52" s="18">
        <f t="shared" si="14"/>
        <v>24</v>
      </c>
      <c r="AU52" s="50" t="str">
        <f t="shared" si="15"/>
        <v>9</v>
      </c>
      <c r="AV52" s="50">
        <f t="shared" si="16"/>
        <v>24</v>
      </c>
    </row>
    <row r="53" spans="1:49" s="15" customFormat="1" ht="18">
      <c r="A53" s="4" t="s">
        <v>120</v>
      </c>
      <c r="B53" s="5" t="s">
        <v>185</v>
      </c>
      <c r="C53" s="140" t="s">
        <v>186</v>
      </c>
      <c r="D53" s="2" t="s">
        <v>101</v>
      </c>
      <c r="E53" s="23">
        <v>3</v>
      </c>
      <c r="F53" s="23">
        <v>412</v>
      </c>
      <c r="G53" s="23">
        <v>114</v>
      </c>
      <c r="H53" s="23"/>
      <c r="I53" s="23">
        <v>394</v>
      </c>
      <c r="J53" s="23"/>
      <c r="K53" s="23"/>
      <c r="L53" s="23">
        <v>216</v>
      </c>
      <c r="M53" s="23">
        <v>124</v>
      </c>
      <c r="N53" s="23">
        <v>70</v>
      </c>
      <c r="O53" s="23"/>
      <c r="P53" s="23">
        <f t="shared" si="13"/>
        <v>1330</v>
      </c>
      <c r="Q53" s="50" t="s">
        <v>11</v>
      </c>
      <c r="R53" s="97">
        <v>18</v>
      </c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8"/>
      <c r="AR53" s="98"/>
      <c r="AS53" s="98"/>
      <c r="AT53" s="23">
        <f>R53+AS53</f>
        <v>18</v>
      </c>
      <c r="AU53" s="50" t="str">
        <f t="shared" si="15"/>
        <v>10</v>
      </c>
      <c r="AV53" s="50">
        <f t="shared" si="16"/>
        <v>18</v>
      </c>
      <c r="AW53" s="98"/>
    </row>
    <row r="54" spans="1:50" s="15" customFormat="1" ht="18">
      <c r="A54" s="4" t="s">
        <v>24</v>
      </c>
      <c r="B54" s="3" t="s">
        <v>23</v>
      </c>
      <c r="C54" s="141" t="s">
        <v>44</v>
      </c>
      <c r="D54" s="1" t="s">
        <v>27</v>
      </c>
      <c r="E54" s="23">
        <v>2</v>
      </c>
      <c r="F54" s="23">
        <v>124</v>
      </c>
      <c r="G54" s="23">
        <v>30</v>
      </c>
      <c r="H54" s="23"/>
      <c r="I54" s="23">
        <v>241</v>
      </c>
      <c r="J54" s="23"/>
      <c r="K54" s="23"/>
      <c r="L54" s="23">
        <v>283</v>
      </c>
      <c r="M54" s="23">
        <v>146</v>
      </c>
      <c r="N54" s="23">
        <v>520</v>
      </c>
      <c r="O54" s="23"/>
      <c r="P54" s="23">
        <f t="shared" si="13"/>
        <v>1344</v>
      </c>
      <c r="Q54" s="50" t="s">
        <v>10</v>
      </c>
      <c r="R54" s="97">
        <v>12</v>
      </c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8"/>
      <c r="AR54" s="98"/>
      <c r="AS54" s="98"/>
      <c r="AT54" s="23">
        <f>R54</f>
        <v>12</v>
      </c>
      <c r="AU54" s="50" t="str">
        <f t="shared" si="15"/>
        <v>11</v>
      </c>
      <c r="AV54" s="50">
        <f t="shared" si="16"/>
        <v>12</v>
      </c>
      <c r="AW54" s="98"/>
      <c r="AX54" s="98"/>
    </row>
    <row r="55" spans="1:48" s="98" customFormat="1" ht="18">
      <c r="A55" s="4" t="s">
        <v>187</v>
      </c>
      <c r="B55" s="5" t="s">
        <v>107</v>
      </c>
      <c r="C55" s="140" t="s">
        <v>188</v>
      </c>
      <c r="D55" s="2" t="s">
        <v>101</v>
      </c>
      <c r="E55" s="23">
        <v>1</v>
      </c>
      <c r="F55" s="23">
        <v>388</v>
      </c>
      <c r="G55" s="23">
        <v>520</v>
      </c>
      <c r="H55" s="23"/>
      <c r="I55" s="23">
        <v>150</v>
      </c>
      <c r="J55" s="23"/>
      <c r="K55" s="23"/>
      <c r="L55" s="23">
        <v>124</v>
      </c>
      <c r="M55" s="23">
        <v>96</v>
      </c>
      <c r="N55" s="23">
        <v>110</v>
      </c>
      <c r="O55" s="23"/>
      <c r="P55" s="23">
        <f t="shared" si="13"/>
        <v>1388</v>
      </c>
      <c r="Q55" s="50" t="s">
        <v>9</v>
      </c>
      <c r="R55" s="97">
        <v>6</v>
      </c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T55" s="23">
        <f>R55+AS55</f>
        <v>6</v>
      </c>
      <c r="AU55" s="50" t="str">
        <f t="shared" si="15"/>
        <v>12</v>
      </c>
      <c r="AV55" s="50">
        <f t="shared" si="16"/>
        <v>6</v>
      </c>
    </row>
    <row r="56" spans="1:49" s="98" customFormat="1" ht="18">
      <c r="A56" s="4" t="s">
        <v>189</v>
      </c>
      <c r="B56" s="5" t="s">
        <v>190</v>
      </c>
      <c r="C56" s="140" t="s">
        <v>191</v>
      </c>
      <c r="D56" s="2" t="s">
        <v>41</v>
      </c>
      <c r="E56" s="18">
        <v>5</v>
      </c>
      <c r="F56" s="18">
        <v>399</v>
      </c>
      <c r="G56" s="18">
        <v>374</v>
      </c>
      <c r="H56" s="18"/>
      <c r="I56" s="18">
        <v>298</v>
      </c>
      <c r="J56" s="18"/>
      <c r="K56" s="18"/>
      <c r="L56" s="18">
        <v>383</v>
      </c>
      <c r="M56" s="18">
        <v>208</v>
      </c>
      <c r="N56" s="18">
        <v>520</v>
      </c>
      <c r="O56" s="18"/>
      <c r="P56" s="18">
        <f t="shared" si="13"/>
        <v>2182</v>
      </c>
      <c r="Q56" s="50" t="s">
        <v>8</v>
      </c>
      <c r="R56" s="97">
        <v>1</v>
      </c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T56" s="18">
        <f>R56</f>
        <v>1</v>
      </c>
      <c r="AU56" s="50" t="str">
        <f t="shared" si="15"/>
        <v>13</v>
      </c>
      <c r="AV56" s="50">
        <f t="shared" si="16"/>
        <v>1</v>
      </c>
      <c r="AW56" s="15"/>
    </row>
  </sheetData>
  <sheetProtection/>
  <mergeCells count="21">
    <mergeCell ref="W3:AA3"/>
    <mergeCell ref="AP3:AP4"/>
    <mergeCell ref="AD3:AH3"/>
    <mergeCell ref="B1:D1"/>
    <mergeCell ref="E1:N1"/>
    <mergeCell ref="O1:AV1"/>
    <mergeCell ref="R2:AR2"/>
    <mergeCell ref="AS2:AU3"/>
    <mergeCell ref="AV2:AV4"/>
    <mergeCell ref="R3:V3"/>
    <mergeCell ref="A2:D3"/>
    <mergeCell ref="AU31:AV32"/>
    <mergeCell ref="A31:D32"/>
    <mergeCell ref="AW2:AW4"/>
    <mergeCell ref="AQ3:AQ4"/>
    <mergeCell ref="AR3:AR4"/>
    <mergeCell ref="AB3:AB4"/>
    <mergeCell ref="AK3:AO3"/>
    <mergeCell ref="AJ3:AJ4"/>
    <mergeCell ref="AC3:AC4"/>
    <mergeCell ref="AI3:AI4"/>
  </mergeCells>
  <printOptions/>
  <pageMargins left="0.15748031496062992" right="0.15748031496062992" top="0.15748031496062992" bottom="0.15748031496062992" header="0.5118110236220472" footer="0.5118110236220472"/>
  <pageSetup fitToHeight="1" fitToWidth="1" horizontalDpi="600" verticalDpi="600" orientation="portrait" paperSize="9" scale="1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55"/>
  <sheetViews>
    <sheetView zoomScale="70" zoomScaleNormal="70" zoomScalePageLayoutView="0" workbookViewId="0" topLeftCell="A1">
      <pane xSplit="4" ySplit="5" topLeftCell="E35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40" sqref="A40:D40"/>
    </sheetView>
  </sheetViews>
  <sheetFormatPr defaultColWidth="9.00390625" defaultRowHeight="12.75"/>
  <cols>
    <col min="1" max="1" width="5.625" style="101" customWidth="1"/>
    <col min="2" max="2" width="19.75390625" style="11" bestFit="1" customWidth="1"/>
    <col min="3" max="3" width="43.625" style="9" customWidth="1"/>
    <col min="4" max="16" width="10.75390625" style="9" customWidth="1"/>
    <col min="17" max="17" width="10.75390625" style="10" customWidth="1"/>
    <col min="18" max="21" width="10.75390625" style="9" customWidth="1"/>
    <col min="22" max="22" width="10.75390625" style="10" customWidth="1"/>
    <col min="23" max="24" width="10.75390625" style="9" customWidth="1"/>
    <col min="25" max="25" width="10.75390625" style="10" customWidth="1"/>
    <col min="26" max="26" width="10.75390625" style="9" customWidth="1"/>
    <col min="27" max="27" width="10.75390625" style="10" customWidth="1"/>
    <col min="28" max="29" width="10.75390625" style="9" customWidth="1"/>
    <col min="30" max="30" width="10.75390625" style="10" customWidth="1"/>
    <col min="31" max="33" width="10.75390625" style="9" customWidth="1"/>
    <col min="34" max="34" width="10.75390625" style="10" customWidth="1"/>
    <col min="35" max="39" width="10.75390625" style="9" customWidth="1"/>
    <col min="40" max="40" width="12.00390625" style="9" customWidth="1"/>
    <col min="41" max="41" width="10.75390625" style="10" customWidth="1"/>
    <col min="42" max="43" width="10.75390625" style="9" customWidth="1"/>
    <col min="44" max="44" width="10.75390625" style="10" customWidth="1"/>
    <col min="45" max="48" width="10.75390625" style="9" customWidth="1"/>
    <col min="49" max="49" width="10.75390625" style="8" customWidth="1"/>
    <col min="50" max="51" width="10.75390625" style="7" customWidth="1"/>
    <col min="52" max="16384" width="9.125" style="7" customWidth="1"/>
  </cols>
  <sheetData>
    <row r="1" spans="1:49" s="82" customFormat="1" ht="45.75" customHeight="1">
      <c r="A1" s="86">
        <v>3</v>
      </c>
      <c r="B1" s="389" t="s">
        <v>192</v>
      </c>
      <c r="C1" s="389"/>
      <c r="D1" s="389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5"/>
      <c r="R1" s="84"/>
      <c r="S1" s="84"/>
      <c r="T1" s="84"/>
      <c r="U1" s="84"/>
      <c r="V1" s="85"/>
      <c r="W1" s="84"/>
      <c r="X1" s="84"/>
      <c r="Y1" s="85"/>
      <c r="Z1" s="84"/>
      <c r="AA1" s="85"/>
      <c r="AB1" s="84"/>
      <c r="AC1" s="84"/>
      <c r="AD1" s="85"/>
      <c r="AE1" s="84"/>
      <c r="AF1" s="84"/>
      <c r="AG1" s="84"/>
      <c r="AH1" s="85"/>
      <c r="AI1" s="84"/>
      <c r="AJ1" s="84"/>
      <c r="AK1" s="84"/>
      <c r="AL1" s="84"/>
      <c r="AM1" s="84"/>
      <c r="AN1" s="84"/>
      <c r="AO1" s="84"/>
      <c r="AP1" s="84"/>
      <c r="AQ1" s="84"/>
      <c r="AR1" s="85"/>
      <c r="AS1" s="84"/>
      <c r="AT1" s="84"/>
      <c r="AU1" s="84"/>
      <c r="AV1" s="84"/>
      <c r="AW1" s="83"/>
    </row>
    <row r="2" spans="1:50" s="36" customFormat="1" ht="15.75" customHeight="1">
      <c r="A2" s="364" t="s">
        <v>193</v>
      </c>
      <c r="B2" s="365"/>
      <c r="C2" s="365"/>
      <c r="D2" s="350"/>
      <c r="E2" s="49" t="s">
        <v>94</v>
      </c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7"/>
      <c r="R2" s="46"/>
      <c r="S2" s="380" t="s">
        <v>67</v>
      </c>
      <c r="T2" s="381"/>
      <c r="U2" s="381"/>
      <c r="V2" s="381"/>
      <c r="W2" s="381"/>
      <c r="X2" s="381"/>
      <c r="Y2" s="381"/>
      <c r="Z2" s="381"/>
      <c r="AA2" s="381"/>
      <c r="AB2" s="381"/>
      <c r="AC2" s="381"/>
      <c r="AD2" s="381"/>
      <c r="AE2" s="381"/>
      <c r="AF2" s="381"/>
      <c r="AG2" s="381"/>
      <c r="AH2" s="381"/>
      <c r="AI2" s="381"/>
      <c r="AJ2" s="381"/>
      <c r="AK2" s="381"/>
      <c r="AL2" s="381"/>
      <c r="AM2" s="381"/>
      <c r="AN2" s="381"/>
      <c r="AO2" s="381"/>
      <c r="AP2" s="381"/>
      <c r="AQ2" s="381"/>
      <c r="AR2" s="381"/>
      <c r="AS2" s="382"/>
      <c r="AT2" s="403" t="s">
        <v>194</v>
      </c>
      <c r="AU2" s="391"/>
      <c r="AV2" s="404"/>
      <c r="AW2" s="349" t="s">
        <v>66</v>
      </c>
      <c r="AX2" s="349" t="s">
        <v>98</v>
      </c>
    </row>
    <row r="3" spans="1:50" s="36" customFormat="1" ht="15.75" customHeight="1">
      <c r="A3" s="351"/>
      <c r="B3" s="352"/>
      <c r="C3" s="352"/>
      <c r="D3" s="348"/>
      <c r="E3" s="43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1"/>
      <c r="R3" s="40"/>
      <c r="S3" s="380" t="s">
        <v>65</v>
      </c>
      <c r="T3" s="381"/>
      <c r="U3" s="381"/>
      <c r="V3" s="381"/>
      <c r="W3" s="382"/>
      <c r="X3" s="380" t="s">
        <v>64</v>
      </c>
      <c r="Y3" s="381"/>
      <c r="Z3" s="381"/>
      <c r="AA3" s="381"/>
      <c r="AB3" s="382"/>
      <c r="AC3" s="399" t="s">
        <v>63</v>
      </c>
      <c r="AD3" s="401" t="s">
        <v>62</v>
      </c>
      <c r="AE3" s="380" t="s">
        <v>61</v>
      </c>
      <c r="AF3" s="381"/>
      <c r="AG3" s="381"/>
      <c r="AH3" s="381"/>
      <c r="AI3" s="382"/>
      <c r="AJ3" s="399" t="s">
        <v>60</v>
      </c>
      <c r="AK3" s="399" t="s">
        <v>59</v>
      </c>
      <c r="AL3" s="380" t="s">
        <v>58</v>
      </c>
      <c r="AM3" s="381"/>
      <c r="AN3" s="381"/>
      <c r="AO3" s="381"/>
      <c r="AP3" s="382"/>
      <c r="AQ3" s="399" t="s">
        <v>57</v>
      </c>
      <c r="AR3" s="384" t="s">
        <v>56</v>
      </c>
      <c r="AS3" s="399" t="s">
        <v>55</v>
      </c>
      <c r="AT3" s="405"/>
      <c r="AU3" s="406"/>
      <c r="AV3" s="407"/>
      <c r="AW3" s="347"/>
      <c r="AX3" s="347"/>
    </row>
    <row r="4" spans="1:50" s="24" customFormat="1" ht="76.5">
      <c r="A4" s="35" t="s">
        <v>39</v>
      </c>
      <c r="B4" s="27" t="s">
        <v>38</v>
      </c>
      <c r="C4" s="27"/>
      <c r="D4" s="27" t="s">
        <v>36</v>
      </c>
      <c r="E4" s="34" t="s">
        <v>93</v>
      </c>
      <c r="F4" s="34" t="s">
        <v>92</v>
      </c>
      <c r="G4" s="34" t="s">
        <v>91</v>
      </c>
      <c r="H4" s="34" t="s">
        <v>96</v>
      </c>
      <c r="I4" s="34" t="s">
        <v>90</v>
      </c>
      <c r="J4" s="34" t="s">
        <v>97</v>
      </c>
      <c r="K4" s="34" t="s">
        <v>89</v>
      </c>
      <c r="L4" s="34" t="s">
        <v>88</v>
      </c>
      <c r="M4" s="34" t="s">
        <v>87</v>
      </c>
      <c r="N4" s="34" t="s">
        <v>86</v>
      </c>
      <c r="O4" s="34" t="s">
        <v>195</v>
      </c>
      <c r="P4" s="27" t="s">
        <v>35</v>
      </c>
      <c r="Q4" s="33" t="s">
        <v>85</v>
      </c>
      <c r="R4" s="27" t="s">
        <v>84</v>
      </c>
      <c r="S4" s="27" t="s">
        <v>54</v>
      </c>
      <c r="T4" s="27" t="s">
        <v>83</v>
      </c>
      <c r="U4" s="27" t="s">
        <v>52</v>
      </c>
      <c r="V4" s="68" t="s">
        <v>51</v>
      </c>
      <c r="W4" s="66" t="s">
        <v>50</v>
      </c>
      <c r="X4" s="27" t="s">
        <v>54</v>
      </c>
      <c r="Y4" s="33" t="s">
        <v>83</v>
      </c>
      <c r="Z4" s="27" t="s">
        <v>52</v>
      </c>
      <c r="AA4" s="68" t="s">
        <v>51</v>
      </c>
      <c r="AB4" s="66" t="s">
        <v>50</v>
      </c>
      <c r="AC4" s="400"/>
      <c r="AD4" s="402"/>
      <c r="AE4" s="27" t="s">
        <v>54</v>
      </c>
      <c r="AF4" s="27" t="s">
        <v>83</v>
      </c>
      <c r="AG4" s="27" t="s">
        <v>52</v>
      </c>
      <c r="AH4" s="68" t="s">
        <v>51</v>
      </c>
      <c r="AI4" s="66" t="s">
        <v>50</v>
      </c>
      <c r="AJ4" s="400"/>
      <c r="AK4" s="400"/>
      <c r="AL4" s="27" t="s">
        <v>54</v>
      </c>
      <c r="AM4" s="27" t="s">
        <v>83</v>
      </c>
      <c r="AN4" s="27" t="s">
        <v>52</v>
      </c>
      <c r="AO4" s="67" t="s">
        <v>51</v>
      </c>
      <c r="AP4" s="66" t="s">
        <v>50</v>
      </c>
      <c r="AQ4" s="400"/>
      <c r="AR4" s="383"/>
      <c r="AS4" s="400"/>
      <c r="AT4" s="27" t="s">
        <v>49</v>
      </c>
      <c r="AU4" s="26" t="s">
        <v>34</v>
      </c>
      <c r="AV4" s="26" t="s">
        <v>33</v>
      </c>
      <c r="AW4" s="398"/>
      <c r="AX4" s="398"/>
    </row>
    <row r="5" spans="1:50" s="24" customFormat="1" ht="18">
      <c r="A5" s="31" t="s">
        <v>82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0"/>
      <c r="R5" s="31"/>
      <c r="S5" s="61"/>
      <c r="T5" s="61"/>
      <c r="U5" s="58"/>
      <c r="V5" s="65"/>
      <c r="W5" s="63"/>
      <c r="X5" s="58"/>
      <c r="Y5" s="64"/>
      <c r="Z5" s="58"/>
      <c r="AA5" s="65"/>
      <c r="AB5" s="63"/>
      <c r="AC5" s="63"/>
      <c r="AD5" s="65"/>
      <c r="AE5" s="58"/>
      <c r="AF5" s="58"/>
      <c r="AG5" s="58"/>
      <c r="AH5" s="62"/>
      <c r="AI5" s="58"/>
      <c r="AJ5" s="61"/>
      <c r="AK5" s="61"/>
      <c r="AL5" s="61"/>
      <c r="AM5" s="61"/>
      <c r="AN5" s="61"/>
      <c r="AO5" s="60"/>
      <c r="AP5" s="60"/>
      <c r="AQ5" s="60"/>
      <c r="AR5" s="59"/>
      <c r="AS5" s="58"/>
      <c r="AT5" s="58"/>
      <c r="AU5" s="57"/>
      <c r="AV5" s="81"/>
      <c r="AW5" s="81"/>
      <c r="AX5" s="81"/>
    </row>
    <row r="6" spans="1:50" s="15" customFormat="1" ht="18">
      <c r="A6" s="4" t="s">
        <v>5</v>
      </c>
      <c r="B6" s="80" t="s">
        <v>197</v>
      </c>
      <c r="C6" s="2" t="s">
        <v>198</v>
      </c>
      <c r="D6" s="79" t="s">
        <v>80</v>
      </c>
      <c r="E6" s="18">
        <v>461</v>
      </c>
      <c r="F6" s="18">
        <v>292</v>
      </c>
      <c r="G6" s="18">
        <v>406</v>
      </c>
      <c r="H6" s="18"/>
      <c r="I6" s="18">
        <v>254</v>
      </c>
      <c r="J6" s="18"/>
      <c r="K6" s="18">
        <v>271</v>
      </c>
      <c r="L6" s="18">
        <v>333</v>
      </c>
      <c r="M6" s="18"/>
      <c r="N6" s="18"/>
      <c r="O6" s="18"/>
      <c r="P6" s="18">
        <f>SUM(E6:O6)</f>
        <v>2017</v>
      </c>
      <c r="Q6" s="133" t="s">
        <v>238</v>
      </c>
      <c r="R6" s="97"/>
      <c r="S6" s="55"/>
      <c r="T6" s="18">
        <v>6</v>
      </c>
      <c r="U6" s="74">
        <v>0.016053124999999998</v>
      </c>
      <c r="V6" s="22" t="s">
        <v>238</v>
      </c>
      <c r="W6" s="87">
        <v>0</v>
      </c>
      <c r="X6" s="18"/>
      <c r="Y6" s="132">
        <v>6</v>
      </c>
      <c r="Z6" s="54">
        <v>0.020211458333333335</v>
      </c>
      <c r="AA6" s="132" t="s">
        <v>238</v>
      </c>
      <c r="AB6" s="87">
        <v>0</v>
      </c>
      <c r="AC6" s="18">
        <f>W6+AB6</f>
        <v>0</v>
      </c>
      <c r="AD6" s="132" t="s">
        <v>238</v>
      </c>
      <c r="AE6" s="18"/>
      <c r="AF6" s="18">
        <v>6</v>
      </c>
      <c r="AG6" s="54">
        <v>0.016035185185185184</v>
      </c>
      <c r="AH6" s="22" t="s">
        <v>238</v>
      </c>
      <c r="AI6" s="87">
        <v>0</v>
      </c>
      <c r="AJ6" s="18">
        <f>AC6+AI6</f>
        <v>0</v>
      </c>
      <c r="AK6" s="138" t="s">
        <v>238</v>
      </c>
      <c r="AL6" s="18"/>
      <c r="AM6" s="18">
        <v>4</v>
      </c>
      <c r="AN6" s="54">
        <v>0.027771527777777777</v>
      </c>
      <c r="AO6" s="138" t="s">
        <v>238</v>
      </c>
      <c r="AP6" s="87">
        <v>0</v>
      </c>
      <c r="AQ6" s="18">
        <f>AJ6+AP6</f>
        <v>0</v>
      </c>
      <c r="AR6" s="22" t="s">
        <v>238</v>
      </c>
      <c r="AS6" s="87">
        <v>0</v>
      </c>
      <c r="AT6" s="18">
        <f>R6+AS6</f>
        <v>0</v>
      </c>
      <c r="AU6" s="17" t="s">
        <v>238</v>
      </c>
      <c r="AV6" s="97">
        <v>0</v>
      </c>
      <c r="AW6" s="52">
        <f>AM6+AF6+Y6+T6</f>
        <v>22</v>
      </c>
      <c r="AX6" s="90">
        <f>AN6+AG6+Z6+U6</f>
        <v>0.0800712962962963</v>
      </c>
    </row>
    <row r="7" spans="1:50" s="15" customFormat="1" ht="18" customHeight="1">
      <c r="A7" s="4" t="s">
        <v>79</v>
      </c>
      <c r="B7" s="5" t="s">
        <v>199</v>
      </c>
      <c r="C7" s="2" t="s">
        <v>200</v>
      </c>
      <c r="D7" s="78" t="s">
        <v>114</v>
      </c>
      <c r="E7" s="18">
        <v>486</v>
      </c>
      <c r="F7" s="18">
        <v>317</v>
      </c>
      <c r="G7" s="18">
        <v>482</v>
      </c>
      <c r="H7" s="18"/>
      <c r="I7" s="18">
        <v>494</v>
      </c>
      <c r="J7" s="18"/>
      <c r="K7" s="18">
        <v>188</v>
      </c>
      <c r="L7" s="18">
        <v>520</v>
      </c>
      <c r="M7" s="18"/>
      <c r="N7" s="18"/>
      <c r="O7" s="18"/>
      <c r="P7" s="18">
        <f>SUM(E7:O7)</f>
        <v>2487</v>
      </c>
      <c r="Q7" s="133" t="s">
        <v>238</v>
      </c>
      <c r="R7" s="97"/>
      <c r="S7" s="55"/>
      <c r="T7" s="18" t="s">
        <v>201</v>
      </c>
      <c r="U7" s="74"/>
      <c r="V7" s="22" t="s">
        <v>238</v>
      </c>
      <c r="W7" s="87">
        <v>0</v>
      </c>
      <c r="X7" s="18"/>
      <c r="Y7" s="22"/>
      <c r="Z7" s="74" t="s">
        <v>201</v>
      </c>
      <c r="AA7" s="132" t="s">
        <v>238</v>
      </c>
      <c r="AB7" s="87">
        <v>0</v>
      </c>
      <c r="AC7" s="18">
        <f>W7+AB7</f>
        <v>0</v>
      </c>
      <c r="AD7" s="132" t="s">
        <v>238</v>
      </c>
      <c r="AE7" s="18"/>
      <c r="AF7" s="18"/>
      <c r="AG7" s="74" t="s">
        <v>201</v>
      </c>
      <c r="AH7" s="22" t="s">
        <v>238</v>
      </c>
      <c r="AI7" s="87">
        <v>0</v>
      </c>
      <c r="AJ7" s="18">
        <f>AC7+AI7</f>
        <v>0</v>
      </c>
      <c r="AK7" s="138" t="s">
        <v>238</v>
      </c>
      <c r="AL7" s="18"/>
      <c r="AM7" s="18"/>
      <c r="AN7" s="74" t="s">
        <v>202</v>
      </c>
      <c r="AO7" s="138" t="s">
        <v>238</v>
      </c>
      <c r="AP7" s="87">
        <v>0</v>
      </c>
      <c r="AQ7" s="18">
        <f>AJ7+AP7</f>
        <v>0</v>
      </c>
      <c r="AR7" s="22" t="s">
        <v>238</v>
      </c>
      <c r="AS7" s="87">
        <v>0</v>
      </c>
      <c r="AT7" s="18">
        <f>R7+AS7</f>
        <v>0</v>
      </c>
      <c r="AU7" s="17" t="s">
        <v>238</v>
      </c>
      <c r="AV7" s="97">
        <v>0</v>
      </c>
      <c r="AW7" s="52" t="e">
        <f>AM7+AF7+Y7+T7</f>
        <v>#VALUE!</v>
      </c>
      <c r="AX7" s="90" t="e">
        <f>AN7+AG7+U7</f>
        <v>#VALUE!</v>
      </c>
    </row>
    <row r="8" spans="1:49" s="36" customFormat="1" ht="15.75" customHeight="1" hidden="1">
      <c r="A8" s="364" t="s">
        <v>14</v>
      </c>
      <c r="B8" s="365"/>
      <c r="C8" s="365"/>
      <c r="D8" s="350"/>
      <c r="E8" s="49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7"/>
      <c r="R8" s="46"/>
      <c r="S8" s="72" t="s">
        <v>67</v>
      </c>
      <c r="T8" s="72"/>
      <c r="U8" s="70"/>
      <c r="V8" s="71"/>
      <c r="W8" s="70"/>
      <c r="X8" s="70"/>
      <c r="Y8" s="71"/>
      <c r="Z8" s="70"/>
      <c r="AA8" s="71"/>
      <c r="AB8" s="70"/>
      <c r="AC8" s="70"/>
      <c r="AD8" s="71"/>
      <c r="AE8" s="70"/>
      <c r="AF8" s="70"/>
      <c r="AG8" s="70"/>
      <c r="AH8" s="71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69"/>
      <c r="AT8" s="403" t="s">
        <v>194</v>
      </c>
      <c r="AU8" s="391"/>
      <c r="AV8" s="404"/>
      <c r="AW8" s="349" t="s">
        <v>66</v>
      </c>
    </row>
    <row r="9" spans="1:49" s="36" customFormat="1" ht="15.75" customHeight="1" hidden="1">
      <c r="A9" s="351"/>
      <c r="B9" s="352"/>
      <c r="C9" s="352"/>
      <c r="D9" s="348"/>
      <c r="E9" s="43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1"/>
      <c r="R9" s="40"/>
      <c r="S9" s="380" t="s">
        <v>65</v>
      </c>
      <c r="T9" s="381"/>
      <c r="U9" s="381"/>
      <c r="V9" s="381"/>
      <c r="W9" s="382"/>
      <c r="X9" s="380" t="s">
        <v>64</v>
      </c>
      <c r="Y9" s="381"/>
      <c r="Z9" s="381"/>
      <c r="AA9" s="381"/>
      <c r="AB9" s="382"/>
      <c r="AC9" s="399" t="s">
        <v>63</v>
      </c>
      <c r="AD9" s="401" t="s">
        <v>62</v>
      </c>
      <c r="AE9" s="380" t="s">
        <v>61</v>
      </c>
      <c r="AF9" s="381"/>
      <c r="AG9" s="381"/>
      <c r="AH9" s="381"/>
      <c r="AI9" s="382"/>
      <c r="AJ9" s="399" t="s">
        <v>60</v>
      </c>
      <c r="AK9" s="399" t="s">
        <v>59</v>
      </c>
      <c r="AL9" s="380" t="s">
        <v>58</v>
      </c>
      <c r="AM9" s="381"/>
      <c r="AN9" s="381"/>
      <c r="AO9" s="381"/>
      <c r="AP9" s="382"/>
      <c r="AQ9" s="399" t="s">
        <v>57</v>
      </c>
      <c r="AR9" s="384" t="s">
        <v>56</v>
      </c>
      <c r="AS9" s="399" t="s">
        <v>55</v>
      </c>
      <c r="AT9" s="405"/>
      <c r="AU9" s="406"/>
      <c r="AV9" s="407"/>
      <c r="AW9" s="347"/>
    </row>
    <row r="10" spans="1:49" s="24" customFormat="1" ht="76.5" customHeight="1" hidden="1">
      <c r="A10" s="35" t="s">
        <v>39</v>
      </c>
      <c r="B10" s="27" t="s">
        <v>38</v>
      </c>
      <c r="C10" s="27" t="s">
        <v>37</v>
      </c>
      <c r="D10" s="27" t="s">
        <v>36</v>
      </c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27" t="s">
        <v>35</v>
      </c>
      <c r="Q10" s="33"/>
      <c r="R10" s="27"/>
      <c r="S10" s="27" t="s">
        <v>54</v>
      </c>
      <c r="T10" s="27" t="s">
        <v>53</v>
      </c>
      <c r="U10" s="27" t="s">
        <v>52</v>
      </c>
      <c r="V10" s="68" t="s">
        <v>51</v>
      </c>
      <c r="W10" s="66" t="s">
        <v>50</v>
      </c>
      <c r="X10" s="27" t="s">
        <v>54</v>
      </c>
      <c r="Y10" s="33" t="s">
        <v>53</v>
      </c>
      <c r="Z10" s="27" t="s">
        <v>52</v>
      </c>
      <c r="AA10" s="68" t="s">
        <v>51</v>
      </c>
      <c r="AB10" s="66" t="s">
        <v>50</v>
      </c>
      <c r="AC10" s="400"/>
      <c r="AD10" s="402"/>
      <c r="AE10" s="27" t="s">
        <v>54</v>
      </c>
      <c r="AF10" s="27" t="s">
        <v>53</v>
      </c>
      <c r="AG10" s="27" t="s">
        <v>52</v>
      </c>
      <c r="AH10" s="68" t="s">
        <v>51</v>
      </c>
      <c r="AI10" s="66" t="s">
        <v>50</v>
      </c>
      <c r="AJ10" s="400"/>
      <c r="AK10" s="400"/>
      <c r="AL10" s="27" t="s">
        <v>54</v>
      </c>
      <c r="AM10" s="27" t="s">
        <v>53</v>
      </c>
      <c r="AN10" s="27" t="s">
        <v>52</v>
      </c>
      <c r="AO10" s="67" t="s">
        <v>51</v>
      </c>
      <c r="AP10" s="66" t="s">
        <v>50</v>
      </c>
      <c r="AQ10" s="400"/>
      <c r="AR10" s="383"/>
      <c r="AS10" s="400"/>
      <c r="AT10" s="27" t="s">
        <v>49</v>
      </c>
      <c r="AU10" s="26" t="s">
        <v>34</v>
      </c>
      <c r="AV10" s="26" t="s">
        <v>33</v>
      </c>
      <c r="AW10" s="398"/>
    </row>
    <row r="11" spans="1:50" s="24" customFormat="1" ht="18">
      <c r="A11" s="31" t="s">
        <v>78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0"/>
      <c r="R11" s="31"/>
      <c r="S11" s="61"/>
      <c r="T11" s="61"/>
      <c r="U11" s="58"/>
      <c r="V11" s="65"/>
      <c r="W11" s="63"/>
      <c r="X11" s="58"/>
      <c r="Y11" s="64"/>
      <c r="Z11" s="58"/>
      <c r="AA11" s="65"/>
      <c r="AB11" s="63"/>
      <c r="AC11" s="63"/>
      <c r="AD11" s="65"/>
      <c r="AE11" s="58"/>
      <c r="AF11" s="58"/>
      <c r="AG11" s="58"/>
      <c r="AH11" s="62"/>
      <c r="AI11" s="58"/>
      <c r="AJ11" s="61"/>
      <c r="AK11" s="61"/>
      <c r="AL11" s="61"/>
      <c r="AM11" s="61"/>
      <c r="AN11" s="61"/>
      <c r="AO11" s="60"/>
      <c r="AP11" s="60"/>
      <c r="AQ11" s="60"/>
      <c r="AR11" s="59"/>
      <c r="AS11" s="58"/>
      <c r="AT11" s="58"/>
      <c r="AU11" s="57"/>
      <c r="AV11" s="56"/>
      <c r="AW11" s="26"/>
      <c r="AX11" s="26"/>
    </row>
    <row r="12" spans="1:50" s="15" customFormat="1" ht="18">
      <c r="A12" s="4" t="s">
        <v>77</v>
      </c>
      <c r="B12" s="5" t="s">
        <v>203</v>
      </c>
      <c r="C12" s="2" t="s">
        <v>127</v>
      </c>
      <c r="D12" s="2" t="s">
        <v>41</v>
      </c>
      <c r="E12" s="18">
        <v>146</v>
      </c>
      <c r="F12" s="18">
        <v>254</v>
      </c>
      <c r="G12" s="18">
        <v>498</v>
      </c>
      <c r="H12" s="18"/>
      <c r="I12" s="18">
        <v>166</v>
      </c>
      <c r="J12" s="18"/>
      <c r="K12" s="18"/>
      <c r="L12" s="18"/>
      <c r="M12" s="18"/>
      <c r="N12" s="18"/>
      <c r="O12" s="18"/>
      <c r="P12" s="18">
        <f aca="true" t="shared" si="0" ref="P12:P19">SUM(E12:O12)</f>
        <v>1064</v>
      </c>
      <c r="Q12" s="133">
        <v>3</v>
      </c>
      <c r="R12" s="97">
        <v>48</v>
      </c>
      <c r="S12" s="55">
        <f aca="true" t="shared" si="1" ref="S12:S19">Q12</f>
        <v>3</v>
      </c>
      <c r="T12" s="18">
        <v>6</v>
      </c>
      <c r="U12" s="54">
        <v>0.016554050925925923</v>
      </c>
      <c r="V12" s="22" t="s">
        <v>0</v>
      </c>
      <c r="W12" s="87">
        <v>48</v>
      </c>
      <c r="X12" s="18" t="str">
        <f aca="true" t="shared" si="2" ref="X12:X19">V12</f>
        <v>3</v>
      </c>
      <c r="Y12" s="132">
        <v>6</v>
      </c>
      <c r="Z12" s="54">
        <v>0.015874305555555555</v>
      </c>
      <c r="AA12" s="87">
        <v>1</v>
      </c>
      <c r="AB12" s="87">
        <v>80</v>
      </c>
      <c r="AC12" s="18">
        <f aca="true" t="shared" si="3" ref="AC12:AC19">W12+AB12</f>
        <v>128</v>
      </c>
      <c r="AD12" s="132">
        <v>1</v>
      </c>
      <c r="AE12" s="18">
        <v>1</v>
      </c>
      <c r="AF12" s="18">
        <v>6</v>
      </c>
      <c r="AG12" s="54">
        <v>0.01624525462962963</v>
      </c>
      <c r="AH12" s="22" t="s">
        <v>26</v>
      </c>
      <c r="AI12" s="87">
        <v>37</v>
      </c>
      <c r="AJ12" s="18">
        <f aca="true" t="shared" si="4" ref="AJ12:AJ19">AC12+AI12</f>
        <v>165</v>
      </c>
      <c r="AK12" s="18">
        <v>2</v>
      </c>
      <c r="AL12" s="18">
        <f aca="true" t="shared" si="5" ref="AL12:AL19">AK12</f>
        <v>2</v>
      </c>
      <c r="AM12" s="18">
        <v>6</v>
      </c>
      <c r="AN12" s="74">
        <v>0.01588125</v>
      </c>
      <c r="AO12" s="18">
        <v>2</v>
      </c>
      <c r="AP12" s="87">
        <v>62</v>
      </c>
      <c r="AQ12" s="18">
        <f aca="true" t="shared" si="6" ref="AQ12:AQ19">AJ12+AP12</f>
        <v>227</v>
      </c>
      <c r="AR12" s="22" t="s">
        <v>2</v>
      </c>
      <c r="AS12" s="87">
        <v>80</v>
      </c>
      <c r="AT12" s="18">
        <f aca="true" t="shared" si="7" ref="AT12:AT19">R12+AS12</f>
        <v>128</v>
      </c>
      <c r="AU12" s="17">
        <v>1</v>
      </c>
      <c r="AV12" s="97">
        <v>80</v>
      </c>
      <c r="AW12" s="52">
        <f aca="true" t="shared" si="8" ref="AW12:AX19">AM12+AF12+Y12+T12</f>
        <v>24</v>
      </c>
      <c r="AX12" s="90">
        <f>AG12+Z12+U12</f>
        <v>0.04867361111111111</v>
      </c>
    </row>
    <row r="13" spans="1:50" s="15" customFormat="1" ht="18">
      <c r="A13" s="4" t="s">
        <v>112</v>
      </c>
      <c r="B13" s="5" t="s">
        <v>204</v>
      </c>
      <c r="C13" s="2" t="s">
        <v>205</v>
      </c>
      <c r="D13" s="2" t="s">
        <v>72</v>
      </c>
      <c r="E13" s="18">
        <v>281</v>
      </c>
      <c r="F13" s="18">
        <v>272</v>
      </c>
      <c r="G13" s="18">
        <v>153</v>
      </c>
      <c r="H13" s="18"/>
      <c r="I13" s="18">
        <v>259</v>
      </c>
      <c r="J13" s="18"/>
      <c r="K13" s="18"/>
      <c r="L13" s="18"/>
      <c r="M13" s="18"/>
      <c r="N13" s="18"/>
      <c r="O13" s="18"/>
      <c r="P13" s="18">
        <f t="shared" si="0"/>
        <v>965</v>
      </c>
      <c r="Q13" s="133">
        <v>1</v>
      </c>
      <c r="R13" s="97">
        <v>80</v>
      </c>
      <c r="S13" s="55">
        <f t="shared" si="1"/>
        <v>1</v>
      </c>
      <c r="T13" s="18">
        <v>6</v>
      </c>
      <c r="U13" s="54">
        <v>0.01831585648148148</v>
      </c>
      <c r="V13" s="22" t="s">
        <v>68</v>
      </c>
      <c r="W13" s="87">
        <v>9</v>
      </c>
      <c r="X13" s="18" t="str">
        <f t="shared" si="2"/>
        <v>7</v>
      </c>
      <c r="Y13" s="132">
        <v>2</v>
      </c>
      <c r="Z13" s="54">
        <v>0.006459953703703704</v>
      </c>
      <c r="AA13" s="87">
        <v>7</v>
      </c>
      <c r="AB13" s="87">
        <v>9</v>
      </c>
      <c r="AC13" s="18">
        <f t="shared" si="3"/>
        <v>18</v>
      </c>
      <c r="AD13" s="132">
        <v>7</v>
      </c>
      <c r="AE13" s="18">
        <v>7</v>
      </c>
      <c r="AF13" s="18">
        <v>6</v>
      </c>
      <c r="AG13" s="54">
        <v>0.015341435185185185</v>
      </c>
      <c r="AH13" s="22" t="s">
        <v>2</v>
      </c>
      <c r="AI13" s="87">
        <v>80</v>
      </c>
      <c r="AJ13" s="18">
        <f t="shared" si="4"/>
        <v>98</v>
      </c>
      <c r="AK13" s="18">
        <v>5</v>
      </c>
      <c r="AL13" s="18">
        <f t="shared" si="5"/>
        <v>5</v>
      </c>
      <c r="AM13" s="18">
        <v>6</v>
      </c>
      <c r="AN13" s="54">
        <v>0.015349305555555555</v>
      </c>
      <c r="AO13" s="18">
        <v>1</v>
      </c>
      <c r="AP13" s="87">
        <v>80</v>
      </c>
      <c r="AQ13" s="18">
        <f t="shared" si="6"/>
        <v>178</v>
      </c>
      <c r="AR13" s="22" t="s">
        <v>26</v>
      </c>
      <c r="AS13" s="87">
        <v>37</v>
      </c>
      <c r="AT13" s="18">
        <f t="shared" si="7"/>
        <v>117</v>
      </c>
      <c r="AU13" s="17">
        <v>2</v>
      </c>
      <c r="AV13" s="97">
        <v>62</v>
      </c>
      <c r="AW13" s="52">
        <f t="shared" si="8"/>
        <v>20</v>
      </c>
      <c r="AX13" s="90">
        <f t="shared" si="8"/>
        <v>0.05546655092592592</v>
      </c>
    </row>
    <row r="14" spans="1:50" s="15" customFormat="1" ht="18">
      <c r="A14" s="4" t="s">
        <v>75</v>
      </c>
      <c r="B14" s="5" t="s">
        <v>206</v>
      </c>
      <c r="C14" s="146" t="s">
        <v>207</v>
      </c>
      <c r="D14" s="146" t="s">
        <v>46</v>
      </c>
      <c r="E14" s="18">
        <v>290</v>
      </c>
      <c r="F14" s="18">
        <v>152</v>
      </c>
      <c r="G14" s="18">
        <v>446</v>
      </c>
      <c r="H14" s="18"/>
      <c r="I14" s="18">
        <v>136</v>
      </c>
      <c r="J14" s="18"/>
      <c r="K14" s="18"/>
      <c r="L14" s="18"/>
      <c r="M14" s="18"/>
      <c r="N14" s="18"/>
      <c r="O14" s="18"/>
      <c r="P14" s="18">
        <f t="shared" si="0"/>
        <v>1024</v>
      </c>
      <c r="Q14" s="133">
        <v>2</v>
      </c>
      <c r="R14" s="97">
        <v>62</v>
      </c>
      <c r="S14" s="55">
        <f t="shared" si="1"/>
        <v>2</v>
      </c>
      <c r="T14" s="18">
        <v>6</v>
      </c>
      <c r="U14" s="54">
        <v>0.016442939814814813</v>
      </c>
      <c r="V14" s="22" t="s">
        <v>1</v>
      </c>
      <c r="W14" s="87">
        <v>62</v>
      </c>
      <c r="X14" s="18" t="str">
        <f t="shared" si="2"/>
        <v>2</v>
      </c>
      <c r="Y14" s="132">
        <v>6</v>
      </c>
      <c r="Z14" s="54">
        <v>0.015983101851851853</v>
      </c>
      <c r="AA14" s="87">
        <v>3</v>
      </c>
      <c r="AB14" s="87">
        <v>48</v>
      </c>
      <c r="AC14" s="18">
        <f t="shared" si="3"/>
        <v>110</v>
      </c>
      <c r="AD14" s="132">
        <v>3</v>
      </c>
      <c r="AE14" s="18">
        <v>3</v>
      </c>
      <c r="AF14" s="18">
        <v>6</v>
      </c>
      <c r="AG14" s="54">
        <v>0.015850810185185187</v>
      </c>
      <c r="AH14" s="22" t="s">
        <v>0</v>
      </c>
      <c r="AI14" s="87">
        <v>48</v>
      </c>
      <c r="AJ14" s="18">
        <f t="shared" si="4"/>
        <v>158</v>
      </c>
      <c r="AK14" s="18">
        <v>3</v>
      </c>
      <c r="AL14" s="18">
        <f t="shared" si="5"/>
        <v>3</v>
      </c>
      <c r="AM14" s="18">
        <v>4</v>
      </c>
      <c r="AN14" s="74">
        <v>0.010663078703703704</v>
      </c>
      <c r="AO14" s="18">
        <v>5</v>
      </c>
      <c r="AP14" s="87">
        <v>27</v>
      </c>
      <c r="AQ14" s="18">
        <f t="shared" si="6"/>
        <v>185</v>
      </c>
      <c r="AR14" s="22" t="s">
        <v>0</v>
      </c>
      <c r="AS14" s="87">
        <v>48</v>
      </c>
      <c r="AT14" s="18">
        <f t="shared" si="7"/>
        <v>110</v>
      </c>
      <c r="AU14" s="17">
        <v>3</v>
      </c>
      <c r="AV14" s="97">
        <v>48</v>
      </c>
      <c r="AW14" s="52">
        <f t="shared" si="8"/>
        <v>22</v>
      </c>
      <c r="AX14" s="90">
        <f t="shared" si="8"/>
        <v>0.05893993055555556</v>
      </c>
    </row>
    <row r="15" spans="1:50" s="15" customFormat="1" ht="18">
      <c r="A15" s="4" t="s">
        <v>73</v>
      </c>
      <c r="B15" s="5" t="s">
        <v>204</v>
      </c>
      <c r="C15" s="2" t="s">
        <v>208</v>
      </c>
      <c r="D15" s="73" t="s">
        <v>72</v>
      </c>
      <c r="E15" s="18">
        <v>206</v>
      </c>
      <c r="F15" s="18">
        <v>279</v>
      </c>
      <c r="G15" s="18">
        <v>412</v>
      </c>
      <c r="H15" s="18"/>
      <c r="I15" s="18">
        <v>374</v>
      </c>
      <c r="J15" s="18"/>
      <c r="K15" s="18"/>
      <c r="L15" s="18"/>
      <c r="M15" s="18"/>
      <c r="N15" s="18"/>
      <c r="O15" s="18"/>
      <c r="P15" s="18">
        <f t="shared" si="0"/>
        <v>1271</v>
      </c>
      <c r="Q15" s="133">
        <v>6</v>
      </c>
      <c r="R15" s="97">
        <v>17</v>
      </c>
      <c r="S15" s="55">
        <f t="shared" si="1"/>
        <v>6</v>
      </c>
      <c r="T15" s="18">
        <v>6</v>
      </c>
      <c r="U15" s="54">
        <v>0.015887500000000002</v>
      </c>
      <c r="V15" s="22" t="s">
        <v>2</v>
      </c>
      <c r="W15" s="87">
        <v>80</v>
      </c>
      <c r="X15" s="18" t="str">
        <f t="shared" si="2"/>
        <v>1</v>
      </c>
      <c r="Y15" s="132">
        <v>6</v>
      </c>
      <c r="Z15" s="54">
        <v>0.016075578703703703</v>
      </c>
      <c r="AA15" s="87">
        <v>4</v>
      </c>
      <c r="AB15" s="87">
        <v>37</v>
      </c>
      <c r="AC15" s="18">
        <f t="shared" si="3"/>
        <v>117</v>
      </c>
      <c r="AD15" s="132">
        <v>2</v>
      </c>
      <c r="AE15" s="18">
        <v>2</v>
      </c>
      <c r="AF15" s="18">
        <v>6</v>
      </c>
      <c r="AG15" s="54">
        <v>0.015751967592592595</v>
      </c>
      <c r="AH15" s="22" t="s">
        <v>1</v>
      </c>
      <c r="AI15" s="87">
        <v>62</v>
      </c>
      <c r="AJ15" s="18">
        <f t="shared" si="4"/>
        <v>179</v>
      </c>
      <c r="AK15" s="18">
        <v>1</v>
      </c>
      <c r="AL15" s="18">
        <f t="shared" si="5"/>
        <v>1</v>
      </c>
      <c r="AM15" s="18">
        <v>4</v>
      </c>
      <c r="AN15" s="54">
        <v>0.011899652777777778</v>
      </c>
      <c r="AO15" s="18">
        <v>6</v>
      </c>
      <c r="AP15" s="87">
        <v>17</v>
      </c>
      <c r="AQ15" s="18">
        <f t="shared" si="6"/>
        <v>196</v>
      </c>
      <c r="AR15" s="22" t="s">
        <v>1</v>
      </c>
      <c r="AS15" s="87">
        <v>62</v>
      </c>
      <c r="AT15" s="18">
        <f t="shared" si="7"/>
        <v>79</v>
      </c>
      <c r="AU15" s="17">
        <v>4</v>
      </c>
      <c r="AV15" s="97">
        <v>37</v>
      </c>
      <c r="AW15" s="52">
        <f t="shared" si="8"/>
        <v>22</v>
      </c>
      <c r="AX15" s="90">
        <f t="shared" si="8"/>
        <v>0.05961469907407407</v>
      </c>
    </row>
    <row r="16" spans="1:50" s="15" customFormat="1" ht="18">
      <c r="A16" s="4" t="s">
        <v>121</v>
      </c>
      <c r="B16" s="5" t="s">
        <v>209</v>
      </c>
      <c r="C16" s="2" t="s">
        <v>138</v>
      </c>
      <c r="D16" s="2" t="s">
        <v>122</v>
      </c>
      <c r="E16" s="18">
        <v>425</v>
      </c>
      <c r="F16" s="18">
        <v>218</v>
      </c>
      <c r="G16" s="18">
        <v>423</v>
      </c>
      <c r="H16" s="18"/>
      <c r="I16" s="18">
        <v>134</v>
      </c>
      <c r="J16" s="18"/>
      <c r="K16" s="18"/>
      <c r="L16" s="18"/>
      <c r="M16" s="18"/>
      <c r="N16" s="18"/>
      <c r="O16" s="18"/>
      <c r="P16" s="142">
        <f t="shared" si="0"/>
        <v>1200</v>
      </c>
      <c r="Q16" s="133">
        <v>4</v>
      </c>
      <c r="R16" s="97">
        <v>37</v>
      </c>
      <c r="S16" s="55">
        <f t="shared" si="1"/>
        <v>4</v>
      </c>
      <c r="T16" s="18">
        <v>6</v>
      </c>
      <c r="U16" s="54">
        <v>0.01666284722222222</v>
      </c>
      <c r="V16" s="22" t="s">
        <v>26</v>
      </c>
      <c r="W16" s="87">
        <v>37</v>
      </c>
      <c r="X16" s="18" t="str">
        <f t="shared" si="2"/>
        <v>4</v>
      </c>
      <c r="Y16" s="132">
        <v>6</v>
      </c>
      <c r="Z16" s="54">
        <v>0.015890509259259257</v>
      </c>
      <c r="AA16" s="87">
        <v>2</v>
      </c>
      <c r="AB16" s="87">
        <v>62</v>
      </c>
      <c r="AC16" s="18">
        <f t="shared" si="3"/>
        <v>99</v>
      </c>
      <c r="AD16" s="132">
        <v>4</v>
      </c>
      <c r="AE16" s="18">
        <v>4</v>
      </c>
      <c r="AF16" s="18">
        <v>3</v>
      </c>
      <c r="AG16" s="54">
        <v>0.007613425925925925</v>
      </c>
      <c r="AH16" s="22" t="s">
        <v>13</v>
      </c>
      <c r="AI16" s="87">
        <v>1</v>
      </c>
      <c r="AJ16" s="18">
        <f t="shared" si="4"/>
        <v>100</v>
      </c>
      <c r="AK16" s="18">
        <v>4</v>
      </c>
      <c r="AL16" s="18">
        <f t="shared" si="5"/>
        <v>4</v>
      </c>
      <c r="AM16" s="18"/>
      <c r="AN16" s="54" t="s">
        <v>201</v>
      </c>
      <c r="AO16" s="18">
        <v>8</v>
      </c>
      <c r="AP16" s="87">
        <v>0</v>
      </c>
      <c r="AQ16" s="18">
        <f t="shared" si="6"/>
        <v>100</v>
      </c>
      <c r="AR16" s="22" t="s">
        <v>71</v>
      </c>
      <c r="AS16" s="87">
        <v>17</v>
      </c>
      <c r="AT16" s="18">
        <f t="shared" si="7"/>
        <v>54</v>
      </c>
      <c r="AU16" s="17">
        <v>5</v>
      </c>
      <c r="AV16" s="97">
        <v>27</v>
      </c>
      <c r="AW16" s="52">
        <f t="shared" si="8"/>
        <v>15</v>
      </c>
      <c r="AX16" s="90" t="e">
        <f t="shared" si="8"/>
        <v>#VALUE!</v>
      </c>
    </row>
    <row r="17" spans="1:50" s="15" customFormat="1" ht="18">
      <c r="A17" s="4" t="s">
        <v>99</v>
      </c>
      <c r="B17" s="5" t="s">
        <v>15</v>
      </c>
      <c r="C17" s="2" t="s">
        <v>129</v>
      </c>
      <c r="D17" s="2" t="s">
        <v>46</v>
      </c>
      <c r="E17" s="18">
        <v>396</v>
      </c>
      <c r="F17" s="18">
        <v>215</v>
      </c>
      <c r="G17" s="18">
        <v>468</v>
      </c>
      <c r="H17" s="18"/>
      <c r="I17" s="18">
        <v>132</v>
      </c>
      <c r="J17" s="18"/>
      <c r="K17" s="18"/>
      <c r="L17" s="18"/>
      <c r="M17" s="18"/>
      <c r="N17" s="18"/>
      <c r="O17" s="18"/>
      <c r="P17" s="18">
        <f t="shared" si="0"/>
        <v>1211</v>
      </c>
      <c r="Q17" s="133">
        <v>5</v>
      </c>
      <c r="R17" s="97">
        <v>27</v>
      </c>
      <c r="S17" s="55">
        <f t="shared" si="1"/>
        <v>5</v>
      </c>
      <c r="T17" s="18">
        <v>6</v>
      </c>
      <c r="U17" s="74">
        <v>0.017132291666666667</v>
      </c>
      <c r="V17" s="22" t="s">
        <v>40</v>
      </c>
      <c r="W17" s="87">
        <v>27</v>
      </c>
      <c r="X17" s="18" t="str">
        <f t="shared" si="2"/>
        <v>5</v>
      </c>
      <c r="Y17" s="132">
        <v>4</v>
      </c>
      <c r="Z17" s="54">
        <v>0.011032175925925926</v>
      </c>
      <c r="AA17" s="87">
        <v>6</v>
      </c>
      <c r="AB17" s="87">
        <v>17</v>
      </c>
      <c r="AC17" s="18">
        <f t="shared" si="3"/>
        <v>44</v>
      </c>
      <c r="AD17" s="22" t="s">
        <v>123</v>
      </c>
      <c r="AE17" s="18">
        <v>6</v>
      </c>
      <c r="AF17" s="18">
        <v>6</v>
      </c>
      <c r="AG17" s="54">
        <v>0.016621643518518518</v>
      </c>
      <c r="AH17" s="22" t="s">
        <v>40</v>
      </c>
      <c r="AI17" s="87">
        <v>27</v>
      </c>
      <c r="AJ17" s="18">
        <f t="shared" si="4"/>
        <v>71</v>
      </c>
      <c r="AK17" s="18">
        <v>6</v>
      </c>
      <c r="AL17" s="18">
        <f t="shared" si="5"/>
        <v>6</v>
      </c>
      <c r="AM17" s="18">
        <v>6</v>
      </c>
      <c r="AN17" s="54">
        <v>0.01678784722222222</v>
      </c>
      <c r="AO17" s="18">
        <v>3</v>
      </c>
      <c r="AP17" s="87">
        <v>48</v>
      </c>
      <c r="AQ17" s="18">
        <f t="shared" si="6"/>
        <v>119</v>
      </c>
      <c r="AR17" s="22" t="s">
        <v>40</v>
      </c>
      <c r="AS17" s="87">
        <v>27</v>
      </c>
      <c r="AT17" s="18">
        <f t="shared" si="7"/>
        <v>54</v>
      </c>
      <c r="AU17" s="17">
        <v>6</v>
      </c>
      <c r="AV17" s="97">
        <v>17</v>
      </c>
      <c r="AW17" s="52">
        <f t="shared" si="8"/>
        <v>22</v>
      </c>
      <c r="AX17" s="90">
        <f t="shared" si="8"/>
        <v>0.06157395833333333</v>
      </c>
    </row>
    <row r="18" spans="1:50" s="15" customFormat="1" ht="18">
      <c r="A18" s="4" t="s">
        <v>30</v>
      </c>
      <c r="B18" s="5" t="s">
        <v>210</v>
      </c>
      <c r="C18" s="2" t="s">
        <v>211</v>
      </c>
      <c r="D18" s="2" t="s">
        <v>212</v>
      </c>
      <c r="E18" s="18">
        <v>372</v>
      </c>
      <c r="F18" s="18">
        <v>312</v>
      </c>
      <c r="G18" s="18">
        <v>500</v>
      </c>
      <c r="H18" s="18"/>
      <c r="I18" s="18">
        <v>224</v>
      </c>
      <c r="J18" s="18"/>
      <c r="K18" s="18"/>
      <c r="L18" s="18"/>
      <c r="M18" s="18"/>
      <c r="N18" s="18"/>
      <c r="O18" s="18"/>
      <c r="P18" s="142">
        <f t="shared" si="0"/>
        <v>1408</v>
      </c>
      <c r="Q18" s="133">
        <v>7</v>
      </c>
      <c r="R18" s="97">
        <v>9</v>
      </c>
      <c r="S18" s="55">
        <f t="shared" si="1"/>
        <v>7</v>
      </c>
      <c r="T18" s="18">
        <v>6</v>
      </c>
      <c r="U18" s="54">
        <v>0.018653587962962962</v>
      </c>
      <c r="V18" s="22" t="s">
        <v>13</v>
      </c>
      <c r="W18" s="87">
        <v>1</v>
      </c>
      <c r="X18" s="18" t="str">
        <f t="shared" si="2"/>
        <v>8</v>
      </c>
      <c r="Y18" s="132">
        <v>2</v>
      </c>
      <c r="Z18" s="74">
        <v>0.0074450231481481485</v>
      </c>
      <c r="AA18" s="87">
        <v>8</v>
      </c>
      <c r="AB18" s="87">
        <v>1</v>
      </c>
      <c r="AC18" s="18">
        <f t="shared" si="3"/>
        <v>2</v>
      </c>
      <c r="AD18" s="132">
        <v>8</v>
      </c>
      <c r="AE18" s="18">
        <v>8</v>
      </c>
      <c r="AF18" s="18">
        <v>5</v>
      </c>
      <c r="AG18" s="54">
        <v>0.01513599537037037</v>
      </c>
      <c r="AH18" s="22" t="s">
        <v>68</v>
      </c>
      <c r="AI18" s="87">
        <v>9</v>
      </c>
      <c r="AJ18" s="18">
        <f t="shared" si="4"/>
        <v>11</v>
      </c>
      <c r="AK18" s="18">
        <v>8</v>
      </c>
      <c r="AL18" s="18">
        <f t="shared" si="5"/>
        <v>8</v>
      </c>
      <c r="AM18" s="18">
        <v>0</v>
      </c>
      <c r="AN18" s="74" t="s">
        <v>196</v>
      </c>
      <c r="AO18" s="18">
        <v>7</v>
      </c>
      <c r="AP18" s="87">
        <v>0</v>
      </c>
      <c r="AQ18" s="18">
        <f t="shared" si="6"/>
        <v>11</v>
      </c>
      <c r="AR18" s="22" t="s">
        <v>13</v>
      </c>
      <c r="AS18" s="87">
        <v>1</v>
      </c>
      <c r="AT18" s="18">
        <f t="shared" si="7"/>
        <v>10</v>
      </c>
      <c r="AU18" s="17">
        <v>7</v>
      </c>
      <c r="AV18" s="97">
        <v>9</v>
      </c>
      <c r="AW18" s="52">
        <f t="shared" si="8"/>
        <v>13</v>
      </c>
      <c r="AX18" s="90" t="e">
        <f t="shared" si="8"/>
        <v>#VALUE!</v>
      </c>
    </row>
    <row r="19" spans="1:50" s="15" customFormat="1" ht="18">
      <c r="A19" s="4" t="s">
        <v>213</v>
      </c>
      <c r="B19" s="5" t="s">
        <v>214</v>
      </c>
      <c r="C19" s="79" t="s">
        <v>215</v>
      </c>
      <c r="D19" s="2" t="s">
        <v>216</v>
      </c>
      <c r="E19" s="18">
        <v>347</v>
      </c>
      <c r="F19" s="18">
        <v>396</v>
      </c>
      <c r="G19" s="18">
        <v>452</v>
      </c>
      <c r="H19" s="18"/>
      <c r="I19" s="18">
        <v>276</v>
      </c>
      <c r="J19" s="18"/>
      <c r="K19" s="18"/>
      <c r="L19" s="18"/>
      <c r="M19" s="18"/>
      <c r="N19" s="18"/>
      <c r="O19" s="18"/>
      <c r="P19" s="18">
        <f t="shared" si="0"/>
        <v>1471</v>
      </c>
      <c r="Q19" s="133">
        <v>8</v>
      </c>
      <c r="R19" s="97">
        <v>1</v>
      </c>
      <c r="S19" s="55">
        <f t="shared" si="1"/>
        <v>8</v>
      </c>
      <c r="T19" s="18">
        <v>6</v>
      </c>
      <c r="U19" s="54">
        <v>0.01818599537037037</v>
      </c>
      <c r="V19" s="22" t="s">
        <v>71</v>
      </c>
      <c r="W19" s="87">
        <v>17</v>
      </c>
      <c r="X19" s="18" t="str">
        <f t="shared" si="2"/>
        <v>6</v>
      </c>
      <c r="Y19" s="132">
        <v>5</v>
      </c>
      <c r="Z19" s="54">
        <v>0.015280439814814814</v>
      </c>
      <c r="AA19" s="87">
        <v>5</v>
      </c>
      <c r="AB19" s="87">
        <v>27</v>
      </c>
      <c r="AC19" s="18">
        <f t="shared" si="3"/>
        <v>44</v>
      </c>
      <c r="AD19" s="22" t="s">
        <v>123</v>
      </c>
      <c r="AE19" s="18">
        <v>5</v>
      </c>
      <c r="AF19" s="18">
        <v>6</v>
      </c>
      <c r="AG19" s="54">
        <v>0.01837476851851852</v>
      </c>
      <c r="AH19" s="22" t="s">
        <v>71</v>
      </c>
      <c r="AI19" s="87">
        <v>17</v>
      </c>
      <c r="AJ19" s="18">
        <f t="shared" si="4"/>
        <v>61</v>
      </c>
      <c r="AK19" s="18">
        <v>7</v>
      </c>
      <c r="AL19" s="18">
        <f t="shared" si="5"/>
        <v>7</v>
      </c>
      <c r="AM19" s="18">
        <v>5</v>
      </c>
      <c r="AN19" s="74">
        <v>0.015608333333333333</v>
      </c>
      <c r="AO19" s="18">
        <v>4</v>
      </c>
      <c r="AP19" s="87">
        <v>37</v>
      </c>
      <c r="AQ19" s="18">
        <f t="shared" si="6"/>
        <v>98</v>
      </c>
      <c r="AR19" s="22" t="s">
        <v>68</v>
      </c>
      <c r="AS19" s="87">
        <v>9</v>
      </c>
      <c r="AT19" s="18">
        <f t="shared" si="7"/>
        <v>10</v>
      </c>
      <c r="AU19" s="17">
        <v>8</v>
      </c>
      <c r="AV19" s="97">
        <v>1</v>
      </c>
      <c r="AW19" s="52">
        <f t="shared" si="8"/>
        <v>22</v>
      </c>
      <c r="AX19" s="90">
        <f t="shared" si="8"/>
        <v>0.06744953703703704</v>
      </c>
    </row>
    <row r="20" spans="1:49" s="24" customFormat="1" ht="18">
      <c r="A20" s="31" t="s">
        <v>45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96"/>
      <c r="Q20" s="94"/>
      <c r="R20" s="95"/>
      <c r="V20" s="28"/>
      <c r="Y20" s="28"/>
      <c r="AA20" s="28"/>
      <c r="AD20" s="28"/>
      <c r="AH20" s="28"/>
      <c r="AU20" s="26"/>
      <c r="AV20" s="26"/>
      <c r="AW20" s="16"/>
    </row>
    <row r="21" spans="1:49" s="15" customFormat="1" ht="18">
      <c r="A21" s="4" t="s">
        <v>25</v>
      </c>
      <c r="B21" s="5" t="s">
        <v>217</v>
      </c>
      <c r="C21" s="2" t="s">
        <v>109</v>
      </c>
      <c r="D21" s="2" t="s">
        <v>27</v>
      </c>
      <c r="E21" s="18">
        <v>166</v>
      </c>
      <c r="F21" s="18">
        <v>135</v>
      </c>
      <c r="G21" s="18">
        <v>432</v>
      </c>
      <c r="H21" s="18"/>
      <c r="I21" s="18">
        <v>122</v>
      </c>
      <c r="J21" s="18"/>
      <c r="K21" s="18">
        <v>182</v>
      </c>
      <c r="L21" s="18">
        <v>102</v>
      </c>
      <c r="M21" s="18">
        <v>6</v>
      </c>
      <c r="N21" s="18"/>
      <c r="O21" s="147"/>
      <c r="P21" s="18">
        <f>SUM(E21:O21)</f>
        <v>1145</v>
      </c>
      <c r="Q21" s="77"/>
      <c r="R21" s="148"/>
      <c r="S21" s="19"/>
      <c r="T21" s="19"/>
      <c r="U21" s="19"/>
      <c r="V21" s="20"/>
      <c r="W21" s="19"/>
      <c r="X21" s="19"/>
      <c r="Y21" s="20"/>
      <c r="Z21" s="19"/>
      <c r="AA21" s="20"/>
      <c r="AB21" s="19"/>
      <c r="AC21" s="19"/>
      <c r="AD21" s="20"/>
      <c r="AE21" s="19"/>
      <c r="AF21" s="19"/>
      <c r="AG21" s="19"/>
      <c r="AH21" s="20"/>
      <c r="AI21" s="19"/>
      <c r="AJ21" s="19"/>
      <c r="AK21" s="19"/>
      <c r="AL21" s="19"/>
      <c r="AM21" s="19"/>
      <c r="AN21" s="19"/>
      <c r="AO21" s="19"/>
      <c r="AP21" s="19"/>
      <c r="AT21" s="19"/>
      <c r="AU21" s="50" t="s">
        <v>2</v>
      </c>
      <c r="AV21" s="97">
        <v>50</v>
      </c>
      <c r="AW21" s="16"/>
    </row>
    <row r="22" spans="1:49" s="15" customFormat="1" ht="18">
      <c r="A22" s="4" t="s">
        <v>24</v>
      </c>
      <c r="B22" s="5" t="s">
        <v>197</v>
      </c>
      <c r="C22" s="2" t="s">
        <v>141</v>
      </c>
      <c r="D22" s="2" t="s">
        <v>27</v>
      </c>
      <c r="E22" s="18">
        <v>334</v>
      </c>
      <c r="F22" s="18">
        <v>460</v>
      </c>
      <c r="G22" s="18">
        <v>368</v>
      </c>
      <c r="H22" s="18"/>
      <c r="I22" s="18">
        <v>479</v>
      </c>
      <c r="J22" s="18"/>
      <c r="K22" s="18">
        <v>351</v>
      </c>
      <c r="L22" s="18">
        <v>78</v>
      </c>
      <c r="M22" s="18">
        <v>150</v>
      </c>
      <c r="N22" s="18"/>
      <c r="O22" s="147"/>
      <c r="P22" s="18">
        <f>SUM(E22:O22)</f>
        <v>2220</v>
      </c>
      <c r="Q22" s="77"/>
      <c r="R22" s="148"/>
      <c r="S22" s="19"/>
      <c r="T22" s="19"/>
      <c r="U22" s="19"/>
      <c r="V22" s="20"/>
      <c r="W22" s="19"/>
      <c r="X22" s="19"/>
      <c r="Y22" s="20"/>
      <c r="Z22" s="19"/>
      <c r="AA22" s="20"/>
      <c r="AB22" s="19"/>
      <c r="AC22" s="19"/>
      <c r="AD22" s="20"/>
      <c r="AE22" s="19"/>
      <c r="AF22" s="19"/>
      <c r="AG22" s="19"/>
      <c r="AH22" s="20"/>
      <c r="AI22" s="19"/>
      <c r="AJ22" s="19"/>
      <c r="AK22" s="19"/>
      <c r="AL22" s="19"/>
      <c r="AM22" s="19"/>
      <c r="AN22" s="19"/>
      <c r="AO22" s="19"/>
      <c r="AP22" s="19"/>
      <c r="AT22" s="19"/>
      <c r="AU22" s="17">
        <v>2</v>
      </c>
      <c r="AV22" s="97">
        <v>34</v>
      </c>
      <c r="AW22" s="16"/>
    </row>
    <row r="23" spans="1:49" s="15" customFormat="1" ht="18">
      <c r="A23" s="4" t="s">
        <v>218</v>
      </c>
      <c r="B23" s="5" t="s">
        <v>197</v>
      </c>
      <c r="C23" s="2" t="s">
        <v>219</v>
      </c>
      <c r="D23" s="2" t="s">
        <v>41</v>
      </c>
      <c r="E23" s="18">
        <v>431</v>
      </c>
      <c r="F23" s="18">
        <v>233</v>
      </c>
      <c r="G23" s="18">
        <v>326</v>
      </c>
      <c r="H23" s="18"/>
      <c r="I23" s="18">
        <v>204</v>
      </c>
      <c r="J23" s="18"/>
      <c r="K23" s="18">
        <v>434</v>
      </c>
      <c r="L23" s="18">
        <v>520</v>
      </c>
      <c r="M23" s="18">
        <v>92</v>
      </c>
      <c r="N23" s="18"/>
      <c r="O23" s="147"/>
      <c r="P23" s="18">
        <f>SUM(E23:O23)</f>
        <v>2240</v>
      </c>
      <c r="Q23" s="77"/>
      <c r="R23" s="148"/>
      <c r="S23" s="19"/>
      <c r="T23" s="19"/>
      <c r="U23" s="19"/>
      <c r="V23" s="20"/>
      <c r="W23" s="19"/>
      <c r="X23" s="19"/>
      <c r="Y23" s="20"/>
      <c r="Z23" s="19"/>
      <c r="AA23" s="20"/>
      <c r="AB23" s="19"/>
      <c r="AC23" s="19"/>
      <c r="AD23" s="20"/>
      <c r="AE23" s="19"/>
      <c r="AF23" s="19"/>
      <c r="AG23" s="19"/>
      <c r="AH23" s="20"/>
      <c r="AI23" s="19"/>
      <c r="AJ23" s="19"/>
      <c r="AK23" s="19"/>
      <c r="AL23" s="19"/>
      <c r="AM23" s="19"/>
      <c r="AN23" s="19"/>
      <c r="AO23" s="19"/>
      <c r="AP23" s="19"/>
      <c r="AT23" s="19"/>
      <c r="AU23" s="17">
        <v>3</v>
      </c>
      <c r="AV23" s="97">
        <v>21</v>
      </c>
      <c r="AW23" s="16"/>
    </row>
    <row r="24" spans="1:49" s="15" customFormat="1" ht="18">
      <c r="A24" s="4" t="s">
        <v>220</v>
      </c>
      <c r="B24" s="5" t="s">
        <v>221</v>
      </c>
      <c r="C24" s="2" t="s">
        <v>222</v>
      </c>
      <c r="D24" s="2" t="s">
        <v>27</v>
      </c>
      <c r="E24" s="18">
        <v>446</v>
      </c>
      <c r="F24" s="18">
        <v>361</v>
      </c>
      <c r="G24" s="18">
        <v>348</v>
      </c>
      <c r="H24" s="18"/>
      <c r="I24" s="18">
        <v>252</v>
      </c>
      <c r="J24" s="18"/>
      <c r="K24" s="18">
        <v>418</v>
      </c>
      <c r="L24" s="18">
        <v>264</v>
      </c>
      <c r="M24" s="18">
        <v>354</v>
      </c>
      <c r="N24" s="18"/>
      <c r="O24" s="147"/>
      <c r="P24" s="18">
        <f>SUM(E24:O24)</f>
        <v>2443</v>
      </c>
      <c r="Q24" s="77"/>
      <c r="R24" s="148"/>
      <c r="S24" s="19"/>
      <c r="T24" s="19"/>
      <c r="U24" s="51"/>
      <c r="V24" s="20"/>
      <c r="W24" s="19"/>
      <c r="X24" s="19"/>
      <c r="Y24" s="20"/>
      <c r="Z24" s="19"/>
      <c r="AA24" s="20"/>
      <c r="AB24" s="19"/>
      <c r="AC24" s="19"/>
      <c r="AD24" s="20"/>
      <c r="AE24" s="19"/>
      <c r="AF24" s="19"/>
      <c r="AG24" s="19"/>
      <c r="AH24" s="20"/>
      <c r="AI24" s="19"/>
      <c r="AJ24" s="19"/>
      <c r="AK24" s="19"/>
      <c r="AL24" s="19"/>
      <c r="AM24" s="19"/>
      <c r="AN24" s="19"/>
      <c r="AO24" s="19"/>
      <c r="AP24" s="19"/>
      <c r="AT24" s="19"/>
      <c r="AU24" s="50" t="s">
        <v>26</v>
      </c>
      <c r="AV24" s="97">
        <v>10</v>
      </c>
      <c r="AW24" s="16"/>
    </row>
    <row r="25" spans="1:49" s="15" customFormat="1" ht="18">
      <c r="A25" s="4" t="s">
        <v>223</v>
      </c>
      <c r="B25" s="5" t="s">
        <v>19</v>
      </c>
      <c r="C25" s="2" t="s">
        <v>224</v>
      </c>
      <c r="D25" s="2" t="s">
        <v>27</v>
      </c>
      <c r="E25" s="18">
        <v>520</v>
      </c>
      <c r="F25" s="18">
        <v>520</v>
      </c>
      <c r="G25" s="18">
        <v>520</v>
      </c>
      <c r="H25" s="18"/>
      <c r="I25" s="18">
        <v>520</v>
      </c>
      <c r="J25" s="18"/>
      <c r="K25" s="18">
        <v>520</v>
      </c>
      <c r="L25" s="18">
        <v>498</v>
      </c>
      <c r="M25" s="18">
        <v>142</v>
      </c>
      <c r="N25" s="18"/>
      <c r="O25" s="147"/>
      <c r="P25" s="18">
        <f>SUM(E25:O25)</f>
        <v>3240</v>
      </c>
      <c r="Q25" s="77"/>
      <c r="R25" s="148"/>
      <c r="S25" s="19"/>
      <c r="T25" s="19"/>
      <c r="U25" s="19"/>
      <c r="V25" s="20"/>
      <c r="W25" s="19"/>
      <c r="X25" s="19"/>
      <c r="Y25" s="20"/>
      <c r="Z25" s="19"/>
      <c r="AA25" s="20"/>
      <c r="AB25" s="19"/>
      <c r="AC25" s="19"/>
      <c r="AD25" s="20"/>
      <c r="AE25" s="19"/>
      <c r="AF25" s="19"/>
      <c r="AG25" s="19"/>
      <c r="AH25" s="20"/>
      <c r="AI25" s="19"/>
      <c r="AJ25" s="19"/>
      <c r="AK25" s="19"/>
      <c r="AL25" s="19"/>
      <c r="AM25" s="19"/>
      <c r="AN25" s="19"/>
      <c r="AO25" s="19"/>
      <c r="AP25" s="19"/>
      <c r="AT25" s="19"/>
      <c r="AU25" s="50" t="s">
        <v>40</v>
      </c>
      <c r="AV25" s="97">
        <v>1</v>
      </c>
      <c r="AW25" s="16"/>
    </row>
    <row r="26" spans="1:48" ht="12.75" hidden="1">
      <c r="A26" s="13"/>
      <c r="B26" s="14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32"/>
      <c r="R26" s="7"/>
      <c r="S26" s="12"/>
      <c r="T26" s="12"/>
      <c r="U26" s="12"/>
      <c r="V26" s="13"/>
      <c r="W26" s="12"/>
      <c r="X26" s="12"/>
      <c r="Y26" s="13"/>
      <c r="Z26" s="12"/>
      <c r="AA26" s="13"/>
      <c r="AB26" s="12"/>
      <c r="AC26" s="12"/>
      <c r="AD26" s="13"/>
      <c r="AE26" s="12"/>
      <c r="AF26" s="12"/>
      <c r="AG26" s="12"/>
      <c r="AH26" s="13"/>
      <c r="AI26" s="12"/>
      <c r="AJ26" s="12"/>
      <c r="AK26" s="12"/>
      <c r="AL26" s="12"/>
      <c r="AM26" s="12"/>
      <c r="AN26" s="12"/>
      <c r="AO26" s="12"/>
      <c r="AP26" s="12"/>
      <c r="AQ26" s="12"/>
      <c r="AR26" s="13"/>
      <c r="AS26" s="12"/>
      <c r="AT26" s="7"/>
      <c r="AU26" s="2"/>
      <c r="AV26" s="2"/>
    </row>
    <row r="27" spans="1:49" s="36" customFormat="1" ht="15.75" customHeight="1" hidden="1">
      <c r="A27" s="365" t="s">
        <v>14</v>
      </c>
      <c r="B27" s="365"/>
      <c r="C27" s="365"/>
      <c r="D27" s="350"/>
      <c r="E27" s="49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149"/>
      <c r="S27" s="44"/>
      <c r="T27" s="44"/>
      <c r="U27" s="44"/>
      <c r="V27" s="45"/>
      <c r="W27" s="44"/>
      <c r="X27" s="44"/>
      <c r="Y27" s="45"/>
      <c r="Z27" s="44"/>
      <c r="AA27" s="45"/>
      <c r="AB27" s="44"/>
      <c r="AC27" s="44"/>
      <c r="AD27" s="45"/>
      <c r="AE27" s="44"/>
      <c r="AF27" s="38"/>
      <c r="AG27" s="38"/>
      <c r="AH27" s="45"/>
      <c r="AI27" s="38"/>
      <c r="AJ27" s="38"/>
      <c r="AK27" s="38"/>
      <c r="AL27" s="44"/>
      <c r="AM27" s="38"/>
      <c r="AN27" s="38"/>
      <c r="AO27" s="38"/>
      <c r="AP27" s="38"/>
      <c r="AT27" s="93"/>
      <c r="AU27" s="397" t="s">
        <v>194</v>
      </c>
      <c r="AV27" s="361"/>
      <c r="AW27" s="37"/>
    </row>
    <row r="28" spans="1:49" s="36" customFormat="1" ht="15.75" customHeight="1" hidden="1">
      <c r="A28" s="352"/>
      <c r="B28" s="352"/>
      <c r="C28" s="352"/>
      <c r="D28" s="348"/>
      <c r="E28" s="43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149"/>
      <c r="V28" s="32"/>
      <c r="W28" s="7"/>
      <c r="X28" s="38"/>
      <c r="Y28" s="39"/>
      <c r="Z28" s="38"/>
      <c r="AA28" s="32"/>
      <c r="AB28" s="7"/>
      <c r="AC28" s="7"/>
      <c r="AD28" s="32"/>
      <c r="AE28" s="38"/>
      <c r="AF28" s="38"/>
      <c r="AG28" s="38"/>
      <c r="AH28" s="32"/>
      <c r="AI28" s="24"/>
      <c r="AJ28" s="24"/>
      <c r="AK28" s="24"/>
      <c r="AL28" s="38"/>
      <c r="AM28" s="38"/>
      <c r="AN28" s="38"/>
      <c r="AO28" s="24"/>
      <c r="AP28" s="24"/>
      <c r="AT28" s="91"/>
      <c r="AU28" s="362"/>
      <c r="AV28" s="363"/>
      <c r="AW28" s="37"/>
    </row>
    <row r="29" spans="1:49" s="24" customFormat="1" ht="56.25" hidden="1">
      <c r="A29" s="35" t="s">
        <v>39</v>
      </c>
      <c r="B29" s="27" t="s">
        <v>38</v>
      </c>
      <c r="C29" s="27" t="s">
        <v>37</v>
      </c>
      <c r="D29" s="27" t="s">
        <v>36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150"/>
      <c r="P29" s="27" t="s">
        <v>35</v>
      </c>
      <c r="Q29" s="28"/>
      <c r="V29" s="32"/>
      <c r="W29" s="7"/>
      <c r="Y29" s="28"/>
      <c r="AA29" s="32"/>
      <c r="AB29" s="7"/>
      <c r="AC29" s="7"/>
      <c r="AD29" s="32"/>
      <c r="AH29" s="32"/>
      <c r="AT29" s="92"/>
      <c r="AU29" s="26" t="s">
        <v>34</v>
      </c>
      <c r="AV29" s="26" t="s">
        <v>33</v>
      </c>
      <c r="AW29" s="25"/>
    </row>
    <row r="30" spans="1:49" s="24" customFormat="1" ht="18">
      <c r="A30" s="31" t="s">
        <v>32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96"/>
      <c r="Q30" s="94"/>
      <c r="R30" s="95"/>
      <c r="V30" s="28"/>
      <c r="Y30" s="28"/>
      <c r="AA30" s="28"/>
      <c r="AD30" s="28"/>
      <c r="AH30" s="28"/>
      <c r="AU30" s="26"/>
      <c r="AV30" s="26"/>
      <c r="AW30" s="25"/>
    </row>
    <row r="31" spans="1:49" s="15" customFormat="1" ht="18">
      <c r="A31" s="4" t="s">
        <v>31</v>
      </c>
      <c r="B31" s="5" t="s">
        <v>28</v>
      </c>
      <c r="C31" s="2" t="s">
        <v>225</v>
      </c>
      <c r="D31" s="2" t="s">
        <v>27</v>
      </c>
      <c r="E31" s="18">
        <v>186</v>
      </c>
      <c r="F31" s="18">
        <v>352</v>
      </c>
      <c r="G31" s="23">
        <v>376</v>
      </c>
      <c r="H31" s="23"/>
      <c r="I31" s="23">
        <v>270</v>
      </c>
      <c r="J31" s="23"/>
      <c r="K31" s="23">
        <v>520</v>
      </c>
      <c r="L31" s="23">
        <v>404</v>
      </c>
      <c r="M31" s="23">
        <v>46</v>
      </c>
      <c r="N31" s="18"/>
      <c r="O31" s="151"/>
      <c r="P31" s="18">
        <f>SUM(E31:O31)</f>
        <v>2154</v>
      </c>
      <c r="Q31" s="77"/>
      <c r="R31" s="148"/>
      <c r="S31" s="19"/>
      <c r="T31" s="19"/>
      <c r="U31" s="19"/>
      <c r="V31" s="20"/>
      <c r="W31" s="19"/>
      <c r="X31" s="19"/>
      <c r="Y31" s="20"/>
      <c r="Z31" s="19"/>
      <c r="AA31" s="20"/>
      <c r="AB31" s="19"/>
      <c r="AC31" s="19"/>
      <c r="AD31" s="20"/>
      <c r="AE31" s="19"/>
      <c r="AF31" s="19"/>
      <c r="AG31" s="19"/>
      <c r="AH31" s="20"/>
      <c r="AI31" s="19"/>
      <c r="AJ31" s="19"/>
      <c r="AK31" s="19"/>
      <c r="AL31" s="19"/>
      <c r="AM31" s="19"/>
      <c r="AN31" s="19"/>
      <c r="AO31" s="19"/>
      <c r="AP31" s="19"/>
      <c r="AT31" s="19"/>
      <c r="AU31" s="17">
        <v>1</v>
      </c>
      <c r="AV31" s="97">
        <v>40</v>
      </c>
      <c r="AW31" s="16"/>
    </row>
    <row r="32" spans="1:49" s="15" customFormat="1" ht="18">
      <c r="A32" s="4" t="s">
        <v>120</v>
      </c>
      <c r="B32" s="5" t="s">
        <v>226</v>
      </c>
      <c r="C32" s="2" t="s">
        <v>227</v>
      </c>
      <c r="D32" s="2" t="s">
        <v>101</v>
      </c>
      <c r="E32" s="18">
        <v>432</v>
      </c>
      <c r="F32" s="18">
        <v>372</v>
      </c>
      <c r="G32" s="23">
        <v>454</v>
      </c>
      <c r="H32" s="23"/>
      <c r="I32" s="23">
        <v>144</v>
      </c>
      <c r="J32" s="23"/>
      <c r="K32" s="23">
        <v>424</v>
      </c>
      <c r="L32" s="23">
        <v>471</v>
      </c>
      <c r="M32" s="23">
        <v>88</v>
      </c>
      <c r="N32" s="18"/>
      <c r="O32" s="151"/>
      <c r="P32" s="18">
        <f>SUM(E32:O32)</f>
        <v>2385</v>
      </c>
      <c r="Q32" s="77"/>
      <c r="R32" s="148"/>
      <c r="S32" s="19"/>
      <c r="T32" s="19"/>
      <c r="U32" s="19"/>
      <c r="V32" s="20"/>
      <c r="W32" s="19"/>
      <c r="X32" s="19"/>
      <c r="Y32" s="20"/>
      <c r="Z32" s="19"/>
      <c r="AA32" s="20"/>
      <c r="AB32" s="19"/>
      <c r="AC32" s="19"/>
      <c r="AD32" s="20"/>
      <c r="AE32" s="19"/>
      <c r="AF32" s="19"/>
      <c r="AG32" s="19"/>
      <c r="AH32" s="20"/>
      <c r="AI32" s="19"/>
      <c r="AJ32" s="19"/>
      <c r="AK32" s="19"/>
      <c r="AL32" s="19"/>
      <c r="AM32" s="19"/>
      <c r="AN32" s="19"/>
      <c r="AO32" s="19"/>
      <c r="AP32" s="19"/>
      <c r="AT32" s="19"/>
      <c r="AU32" s="17">
        <v>2</v>
      </c>
      <c r="AV32" s="97">
        <v>24</v>
      </c>
      <c r="AW32" s="16"/>
    </row>
    <row r="33" spans="1:49" s="15" customFormat="1" ht="18">
      <c r="A33" s="4" t="s">
        <v>16</v>
      </c>
      <c r="B33" s="5" t="s">
        <v>228</v>
      </c>
      <c r="C33" s="2" t="s">
        <v>229</v>
      </c>
      <c r="D33" s="2" t="s">
        <v>27</v>
      </c>
      <c r="E33" s="18">
        <v>403</v>
      </c>
      <c r="F33" s="18">
        <v>354</v>
      </c>
      <c r="G33" s="23">
        <v>460</v>
      </c>
      <c r="H33" s="23"/>
      <c r="I33" s="23">
        <v>366</v>
      </c>
      <c r="J33" s="23"/>
      <c r="K33" s="23">
        <v>478</v>
      </c>
      <c r="L33" s="23">
        <v>391</v>
      </c>
      <c r="M33" s="23">
        <v>340</v>
      </c>
      <c r="N33" s="18"/>
      <c r="O33" s="151"/>
      <c r="P33" s="18">
        <f>SUM(E33:O33)</f>
        <v>2792</v>
      </c>
      <c r="Q33" s="77"/>
      <c r="R33" s="148"/>
      <c r="S33" s="19"/>
      <c r="T33" s="19"/>
      <c r="U33" s="19"/>
      <c r="V33" s="20"/>
      <c r="W33" s="19"/>
      <c r="X33" s="19"/>
      <c r="Y33" s="20"/>
      <c r="Z33" s="19"/>
      <c r="AA33" s="20"/>
      <c r="AB33" s="19"/>
      <c r="AC33" s="19"/>
      <c r="AD33" s="20"/>
      <c r="AE33" s="19"/>
      <c r="AF33" s="19"/>
      <c r="AG33" s="19"/>
      <c r="AH33" s="20"/>
      <c r="AI33" s="19"/>
      <c r="AJ33" s="19"/>
      <c r="AK33" s="19"/>
      <c r="AL33" s="19"/>
      <c r="AM33" s="19"/>
      <c r="AN33" s="19"/>
      <c r="AO33" s="19"/>
      <c r="AP33" s="19"/>
      <c r="AT33" s="19"/>
      <c r="AU33" s="17">
        <v>3</v>
      </c>
      <c r="AV33" s="97">
        <v>11</v>
      </c>
      <c r="AW33" s="16"/>
    </row>
    <row r="34" spans="1:49" s="15" customFormat="1" ht="18">
      <c r="A34" s="4" t="s">
        <v>100</v>
      </c>
      <c r="B34" s="5" t="s">
        <v>28</v>
      </c>
      <c r="C34" s="2" t="s">
        <v>230</v>
      </c>
      <c r="D34" s="2" t="s">
        <v>27</v>
      </c>
      <c r="E34" s="18">
        <v>520</v>
      </c>
      <c r="F34" s="18">
        <v>364</v>
      </c>
      <c r="G34" s="23">
        <v>354</v>
      </c>
      <c r="H34" s="23"/>
      <c r="I34" s="23">
        <v>388</v>
      </c>
      <c r="J34" s="23"/>
      <c r="K34" s="23">
        <v>437</v>
      </c>
      <c r="L34" s="23">
        <v>520</v>
      </c>
      <c r="M34" s="23">
        <v>366</v>
      </c>
      <c r="N34" s="18"/>
      <c r="O34" s="151"/>
      <c r="P34" s="18">
        <f>SUM(E34:O34)</f>
        <v>2949</v>
      </c>
      <c r="Q34" s="77"/>
      <c r="R34" s="148"/>
      <c r="S34" s="19"/>
      <c r="T34" s="19"/>
      <c r="U34" s="19"/>
      <c r="V34" s="20"/>
      <c r="W34" s="19"/>
      <c r="X34" s="19"/>
      <c r="Y34" s="20"/>
      <c r="Z34" s="19"/>
      <c r="AA34" s="20"/>
      <c r="AB34" s="19"/>
      <c r="AC34" s="19"/>
      <c r="AD34" s="20"/>
      <c r="AE34" s="19"/>
      <c r="AF34" s="19"/>
      <c r="AG34" s="19"/>
      <c r="AH34" s="20"/>
      <c r="AI34" s="19"/>
      <c r="AJ34" s="19"/>
      <c r="AK34" s="19"/>
      <c r="AL34" s="19"/>
      <c r="AM34" s="19"/>
      <c r="AN34" s="19"/>
      <c r="AO34" s="19"/>
      <c r="AP34" s="19"/>
      <c r="AT34" s="19"/>
      <c r="AU34" s="17">
        <v>4</v>
      </c>
      <c r="AV34" s="97">
        <v>1</v>
      </c>
      <c r="AW34" s="16"/>
    </row>
    <row r="35" spans="1:50" s="24" customFormat="1" ht="18">
      <c r="A35" s="31" t="s">
        <v>231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0"/>
      <c r="R35" s="31"/>
      <c r="S35" s="61"/>
      <c r="T35" s="61"/>
      <c r="U35" s="58"/>
      <c r="V35" s="65"/>
      <c r="W35" s="63"/>
      <c r="X35" s="58"/>
      <c r="Y35" s="64"/>
      <c r="Z35" s="58"/>
      <c r="AA35" s="65"/>
      <c r="AB35" s="63"/>
      <c r="AC35" s="63"/>
      <c r="AD35" s="65"/>
      <c r="AE35" s="58"/>
      <c r="AF35" s="58"/>
      <c r="AG35" s="58"/>
      <c r="AH35" s="62"/>
      <c r="AI35" s="58"/>
      <c r="AJ35" s="61"/>
      <c r="AK35" s="61"/>
      <c r="AL35" s="61"/>
      <c r="AM35" s="61"/>
      <c r="AN35" s="61"/>
      <c r="AO35" s="60"/>
      <c r="AP35" s="60"/>
      <c r="AQ35" s="60"/>
      <c r="AR35" s="59"/>
      <c r="AS35" s="58"/>
      <c r="AT35" s="58"/>
      <c r="AU35" s="57"/>
      <c r="AV35" s="81"/>
      <c r="AW35" s="81"/>
      <c r="AX35" s="81"/>
    </row>
    <row r="36" spans="1:50" s="15" customFormat="1" ht="18">
      <c r="A36" s="4" t="s">
        <v>77</v>
      </c>
      <c r="B36" s="5" t="s">
        <v>203</v>
      </c>
      <c r="C36" s="2" t="s">
        <v>127</v>
      </c>
      <c r="D36" s="2" t="s">
        <v>41</v>
      </c>
      <c r="E36" s="18">
        <v>146</v>
      </c>
      <c r="F36" s="18">
        <v>254</v>
      </c>
      <c r="G36" s="18">
        <v>498</v>
      </c>
      <c r="H36" s="18"/>
      <c r="I36" s="18">
        <v>166</v>
      </c>
      <c r="J36" s="18"/>
      <c r="K36" s="18"/>
      <c r="L36" s="18"/>
      <c r="M36" s="18"/>
      <c r="N36" s="18"/>
      <c r="O36" s="18"/>
      <c r="P36" s="18">
        <f aca="true" t="shared" si="9" ref="P36:P45">SUM(E36:O36)</f>
        <v>1064</v>
      </c>
      <c r="Q36" s="133">
        <v>3</v>
      </c>
      <c r="R36" s="97">
        <v>66</v>
      </c>
      <c r="S36" s="55"/>
      <c r="T36" s="18">
        <v>6</v>
      </c>
      <c r="U36" s="54">
        <v>0.016554050925925923</v>
      </c>
      <c r="V36" s="22" t="s">
        <v>26</v>
      </c>
      <c r="W36" s="87">
        <v>54</v>
      </c>
      <c r="X36" s="18"/>
      <c r="Y36" s="132">
        <v>6</v>
      </c>
      <c r="Z36" s="54">
        <v>0.015874305555555555</v>
      </c>
      <c r="AA36" s="87">
        <v>1</v>
      </c>
      <c r="AB36" s="87">
        <v>100</v>
      </c>
      <c r="AC36" s="18">
        <f aca="true" t="shared" si="10" ref="AC36:AC45">W36+AB36</f>
        <v>154</v>
      </c>
      <c r="AD36" s="132"/>
      <c r="AE36" s="18"/>
      <c r="AF36" s="18">
        <v>6</v>
      </c>
      <c r="AG36" s="54">
        <v>0.01624525462962963</v>
      </c>
      <c r="AH36" s="22" t="s">
        <v>40</v>
      </c>
      <c r="AI36" s="87">
        <v>43</v>
      </c>
      <c r="AJ36" s="18">
        <f aca="true" t="shared" si="11" ref="AJ36:AJ45">AC36+AI36</f>
        <v>197</v>
      </c>
      <c r="AK36" s="18">
        <v>3</v>
      </c>
      <c r="AL36" s="18"/>
      <c r="AM36" s="115">
        <v>6</v>
      </c>
      <c r="AN36" s="74">
        <v>0.01588125</v>
      </c>
      <c r="AO36" s="18">
        <v>2</v>
      </c>
      <c r="AP36" s="87">
        <v>81</v>
      </c>
      <c r="AQ36" s="18">
        <f aca="true" t="shared" si="12" ref="AQ36:AQ45">AJ36+AP36</f>
        <v>278</v>
      </c>
      <c r="AR36" s="22" t="s">
        <v>2</v>
      </c>
      <c r="AS36" s="87">
        <v>100</v>
      </c>
      <c r="AT36" s="18">
        <f aca="true" t="shared" si="13" ref="AT36:AT45">R36+AS36</f>
        <v>166</v>
      </c>
      <c r="AU36" s="17">
        <v>1</v>
      </c>
      <c r="AV36" s="97">
        <v>100</v>
      </c>
      <c r="AW36" s="52">
        <f aca="true" t="shared" si="14" ref="AW36:AW45">AM36+AF36+Y36+T36</f>
        <v>24</v>
      </c>
      <c r="AX36" s="90">
        <f>AG36+Z36+U36</f>
        <v>0.04867361111111111</v>
      </c>
    </row>
    <row r="37" spans="1:50" s="15" customFormat="1" ht="18">
      <c r="A37" s="4" t="s">
        <v>112</v>
      </c>
      <c r="B37" s="5" t="s">
        <v>204</v>
      </c>
      <c r="C37" s="2" t="s">
        <v>205</v>
      </c>
      <c r="D37" s="2" t="s">
        <v>72</v>
      </c>
      <c r="E37" s="18">
        <v>281</v>
      </c>
      <c r="F37" s="18">
        <v>272</v>
      </c>
      <c r="G37" s="18">
        <v>153</v>
      </c>
      <c r="H37" s="18"/>
      <c r="I37" s="18">
        <v>259</v>
      </c>
      <c r="J37" s="18"/>
      <c r="K37" s="18"/>
      <c r="L37" s="18"/>
      <c r="M37" s="18"/>
      <c r="N37" s="18"/>
      <c r="O37" s="18"/>
      <c r="P37" s="18">
        <f t="shared" si="9"/>
        <v>965</v>
      </c>
      <c r="Q37" s="133">
        <v>1</v>
      </c>
      <c r="R37" s="97">
        <v>100</v>
      </c>
      <c r="S37" s="55"/>
      <c r="T37" s="18">
        <v>6</v>
      </c>
      <c r="U37" s="54">
        <v>0.01831585648148148</v>
      </c>
      <c r="V37" s="22" t="s">
        <v>13</v>
      </c>
      <c r="W37" s="87">
        <v>16</v>
      </c>
      <c r="X37" s="18"/>
      <c r="Y37" s="132">
        <v>2</v>
      </c>
      <c r="Z37" s="54">
        <v>0.006459953703703704</v>
      </c>
      <c r="AA37" s="87">
        <v>8</v>
      </c>
      <c r="AB37" s="87">
        <v>16</v>
      </c>
      <c r="AC37" s="18">
        <f t="shared" si="10"/>
        <v>32</v>
      </c>
      <c r="AD37" s="132"/>
      <c r="AE37" s="18"/>
      <c r="AF37" s="18">
        <v>6</v>
      </c>
      <c r="AG37" s="54">
        <v>0.015341435185185185</v>
      </c>
      <c r="AH37" s="22" t="s">
        <v>2</v>
      </c>
      <c r="AI37" s="87">
        <v>100</v>
      </c>
      <c r="AJ37" s="18">
        <f t="shared" si="11"/>
        <v>132</v>
      </c>
      <c r="AK37" s="18">
        <v>5</v>
      </c>
      <c r="AL37" s="18"/>
      <c r="AM37" s="115">
        <v>6</v>
      </c>
      <c r="AN37" s="54">
        <v>0.015349305555555555</v>
      </c>
      <c r="AO37" s="18">
        <v>1</v>
      </c>
      <c r="AP37" s="87">
        <v>100</v>
      </c>
      <c r="AQ37" s="18">
        <f t="shared" si="12"/>
        <v>232</v>
      </c>
      <c r="AR37" s="22" t="s">
        <v>26</v>
      </c>
      <c r="AS37" s="87">
        <v>54</v>
      </c>
      <c r="AT37" s="18">
        <f t="shared" si="13"/>
        <v>154</v>
      </c>
      <c r="AU37" s="17">
        <v>2</v>
      </c>
      <c r="AV37" s="97">
        <v>81</v>
      </c>
      <c r="AW37" s="52">
        <f t="shared" si="14"/>
        <v>20</v>
      </c>
      <c r="AX37" s="90">
        <f aca="true" t="shared" si="15" ref="AX37:AX44">AN37+AG37+Z37+U37</f>
        <v>0.05546655092592592</v>
      </c>
    </row>
    <row r="38" spans="1:50" s="15" customFormat="1" ht="18">
      <c r="A38" s="4" t="s">
        <v>75</v>
      </c>
      <c r="B38" s="5" t="s">
        <v>206</v>
      </c>
      <c r="C38" s="6" t="s">
        <v>207</v>
      </c>
      <c r="D38" s="6" t="s">
        <v>46</v>
      </c>
      <c r="E38" s="18">
        <v>290</v>
      </c>
      <c r="F38" s="18">
        <v>152</v>
      </c>
      <c r="G38" s="18">
        <v>446</v>
      </c>
      <c r="H38" s="18"/>
      <c r="I38" s="18">
        <v>136</v>
      </c>
      <c r="J38" s="18"/>
      <c r="K38" s="18"/>
      <c r="L38" s="18"/>
      <c r="M38" s="18"/>
      <c r="N38" s="18"/>
      <c r="O38" s="18"/>
      <c r="P38" s="18">
        <f t="shared" si="9"/>
        <v>1024</v>
      </c>
      <c r="Q38" s="133">
        <v>2</v>
      </c>
      <c r="R38" s="97">
        <v>81</v>
      </c>
      <c r="S38" s="55"/>
      <c r="T38" s="18">
        <v>6</v>
      </c>
      <c r="U38" s="54">
        <v>0.016442939814814813</v>
      </c>
      <c r="V38" s="22" t="s">
        <v>0</v>
      </c>
      <c r="W38" s="87">
        <v>66</v>
      </c>
      <c r="X38" s="18"/>
      <c r="Y38" s="132">
        <v>6</v>
      </c>
      <c r="Z38" s="54">
        <v>0.015983101851851853</v>
      </c>
      <c r="AA38" s="87">
        <v>3</v>
      </c>
      <c r="AB38" s="87">
        <v>66</v>
      </c>
      <c r="AC38" s="18">
        <f t="shared" si="10"/>
        <v>132</v>
      </c>
      <c r="AD38" s="132"/>
      <c r="AE38" s="18"/>
      <c r="AF38" s="18">
        <v>6</v>
      </c>
      <c r="AG38" s="54">
        <v>0.015850810185185187</v>
      </c>
      <c r="AH38" s="22" t="s">
        <v>0</v>
      </c>
      <c r="AI38" s="87">
        <v>66</v>
      </c>
      <c r="AJ38" s="18">
        <f t="shared" si="11"/>
        <v>198</v>
      </c>
      <c r="AK38" s="18">
        <v>2</v>
      </c>
      <c r="AL38" s="18"/>
      <c r="AM38" s="115">
        <v>4</v>
      </c>
      <c r="AN38" s="74">
        <v>0.010663078703703704</v>
      </c>
      <c r="AO38" s="18">
        <v>5</v>
      </c>
      <c r="AP38" s="87">
        <v>43</v>
      </c>
      <c r="AQ38" s="18">
        <f t="shared" si="12"/>
        <v>241</v>
      </c>
      <c r="AR38" s="22" t="s">
        <v>0</v>
      </c>
      <c r="AS38" s="87">
        <v>66</v>
      </c>
      <c r="AT38" s="18">
        <f t="shared" si="13"/>
        <v>147</v>
      </c>
      <c r="AU38" s="17">
        <v>3</v>
      </c>
      <c r="AV38" s="97">
        <v>66</v>
      </c>
      <c r="AW38" s="52">
        <f t="shared" si="14"/>
        <v>22</v>
      </c>
      <c r="AX38" s="90">
        <f t="shared" si="15"/>
        <v>0.05893993055555556</v>
      </c>
    </row>
    <row r="39" spans="1:50" s="15" customFormat="1" ht="18">
      <c r="A39" s="4" t="s">
        <v>73</v>
      </c>
      <c r="B39" s="5" t="s">
        <v>204</v>
      </c>
      <c r="C39" s="2" t="s">
        <v>208</v>
      </c>
      <c r="D39" s="73" t="s">
        <v>72</v>
      </c>
      <c r="E39" s="18">
        <v>206</v>
      </c>
      <c r="F39" s="18">
        <v>279</v>
      </c>
      <c r="G39" s="18">
        <v>412</v>
      </c>
      <c r="H39" s="18"/>
      <c r="I39" s="18">
        <v>374</v>
      </c>
      <c r="J39" s="18"/>
      <c r="K39" s="18"/>
      <c r="L39" s="18"/>
      <c r="M39" s="18"/>
      <c r="N39" s="18"/>
      <c r="O39" s="18"/>
      <c r="P39" s="18">
        <f t="shared" si="9"/>
        <v>1271</v>
      </c>
      <c r="Q39" s="133">
        <v>6</v>
      </c>
      <c r="R39" s="97">
        <v>34</v>
      </c>
      <c r="S39" s="55"/>
      <c r="T39" s="18">
        <v>6</v>
      </c>
      <c r="U39" s="54">
        <v>0.015887500000000002</v>
      </c>
      <c r="V39" s="22" t="s">
        <v>2</v>
      </c>
      <c r="W39" s="87">
        <v>100</v>
      </c>
      <c r="X39" s="18"/>
      <c r="Y39" s="132">
        <v>6</v>
      </c>
      <c r="Z39" s="54">
        <v>0.016075578703703703</v>
      </c>
      <c r="AA39" s="87">
        <v>4</v>
      </c>
      <c r="AB39" s="87">
        <v>54</v>
      </c>
      <c r="AC39" s="18">
        <f t="shared" si="10"/>
        <v>154</v>
      </c>
      <c r="AD39" s="132"/>
      <c r="AE39" s="18"/>
      <c r="AF39" s="18">
        <v>6</v>
      </c>
      <c r="AG39" s="54">
        <v>0.015751967592592595</v>
      </c>
      <c r="AH39" s="22" t="s">
        <v>1</v>
      </c>
      <c r="AI39" s="87">
        <v>81</v>
      </c>
      <c r="AJ39" s="18">
        <f t="shared" si="11"/>
        <v>235</v>
      </c>
      <c r="AK39" s="18">
        <v>1</v>
      </c>
      <c r="AL39" s="18"/>
      <c r="AM39" s="115">
        <v>4</v>
      </c>
      <c r="AN39" s="54">
        <v>0.011899652777777778</v>
      </c>
      <c r="AO39" s="18">
        <v>6</v>
      </c>
      <c r="AP39" s="87">
        <v>34</v>
      </c>
      <c r="AQ39" s="18">
        <f t="shared" si="12"/>
        <v>269</v>
      </c>
      <c r="AR39" s="22" t="s">
        <v>1</v>
      </c>
      <c r="AS39" s="87">
        <v>81</v>
      </c>
      <c r="AT39" s="18">
        <f t="shared" si="13"/>
        <v>115</v>
      </c>
      <c r="AU39" s="17">
        <v>4</v>
      </c>
      <c r="AV39" s="97">
        <v>54</v>
      </c>
      <c r="AW39" s="52">
        <f t="shared" si="14"/>
        <v>22</v>
      </c>
      <c r="AX39" s="90">
        <f t="shared" si="15"/>
        <v>0.05961469907407407</v>
      </c>
    </row>
    <row r="40" spans="1:50" s="15" customFormat="1" ht="18">
      <c r="A40" s="4" t="s">
        <v>99</v>
      </c>
      <c r="B40" s="5" t="s">
        <v>15</v>
      </c>
      <c r="C40" s="2" t="s">
        <v>129</v>
      </c>
      <c r="D40" s="2" t="s">
        <v>46</v>
      </c>
      <c r="E40" s="18">
        <v>396</v>
      </c>
      <c r="F40" s="18">
        <v>215</v>
      </c>
      <c r="G40" s="18">
        <v>468</v>
      </c>
      <c r="H40" s="18"/>
      <c r="I40" s="18">
        <v>132</v>
      </c>
      <c r="J40" s="18"/>
      <c r="K40" s="18"/>
      <c r="L40" s="18"/>
      <c r="M40" s="18"/>
      <c r="N40" s="18"/>
      <c r="O40" s="18"/>
      <c r="P40" s="18">
        <f t="shared" si="9"/>
        <v>1211</v>
      </c>
      <c r="Q40" s="133">
        <v>5</v>
      </c>
      <c r="R40" s="97">
        <v>43</v>
      </c>
      <c r="S40" s="55"/>
      <c r="T40" s="18">
        <v>6</v>
      </c>
      <c r="U40" s="74">
        <v>0.017132291666666667</v>
      </c>
      <c r="V40" s="22" t="s">
        <v>71</v>
      </c>
      <c r="W40" s="87">
        <v>34</v>
      </c>
      <c r="X40" s="18"/>
      <c r="Y40" s="132">
        <v>4</v>
      </c>
      <c r="Z40" s="54">
        <v>0.011032175925925926</v>
      </c>
      <c r="AA40" s="87">
        <v>7</v>
      </c>
      <c r="AB40" s="87">
        <v>25</v>
      </c>
      <c r="AC40" s="18">
        <f t="shared" si="10"/>
        <v>59</v>
      </c>
      <c r="AD40" s="22"/>
      <c r="AE40" s="18"/>
      <c r="AF40" s="18">
        <v>6</v>
      </c>
      <c r="AG40" s="54">
        <v>0.016621643518518518</v>
      </c>
      <c r="AH40" s="22" t="s">
        <v>71</v>
      </c>
      <c r="AI40" s="87">
        <v>34</v>
      </c>
      <c r="AJ40" s="18">
        <f t="shared" si="11"/>
        <v>93</v>
      </c>
      <c r="AK40" s="18">
        <v>7</v>
      </c>
      <c r="AL40" s="18"/>
      <c r="AM40" s="115">
        <v>6</v>
      </c>
      <c r="AN40" s="54">
        <v>0.01678784722222222</v>
      </c>
      <c r="AO40" s="18">
        <v>3</v>
      </c>
      <c r="AP40" s="87">
        <v>66</v>
      </c>
      <c r="AQ40" s="18">
        <f t="shared" si="12"/>
        <v>159</v>
      </c>
      <c r="AR40" s="22" t="s">
        <v>71</v>
      </c>
      <c r="AS40" s="87">
        <v>34</v>
      </c>
      <c r="AT40" s="18">
        <f t="shared" si="13"/>
        <v>77</v>
      </c>
      <c r="AU40" s="17">
        <v>5</v>
      </c>
      <c r="AV40" s="97">
        <v>43</v>
      </c>
      <c r="AW40" s="52">
        <f t="shared" si="14"/>
        <v>22</v>
      </c>
      <c r="AX40" s="90">
        <f t="shared" si="15"/>
        <v>0.06157395833333333</v>
      </c>
    </row>
    <row r="41" spans="1:50" s="15" customFormat="1" ht="18">
      <c r="A41" s="4" t="s">
        <v>121</v>
      </c>
      <c r="B41" s="5" t="s">
        <v>209</v>
      </c>
      <c r="C41" s="73" t="s">
        <v>138</v>
      </c>
      <c r="D41" s="73" t="s">
        <v>122</v>
      </c>
      <c r="E41" s="18">
        <v>425</v>
      </c>
      <c r="F41" s="18">
        <v>218</v>
      </c>
      <c r="G41" s="18">
        <v>423</v>
      </c>
      <c r="H41" s="18"/>
      <c r="I41" s="18">
        <v>134</v>
      </c>
      <c r="J41" s="18"/>
      <c r="K41" s="18"/>
      <c r="L41" s="18"/>
      <c r="M41" s="18"/>
      <c r="N41" s="18"/>
      <c r="O41" s="18"/>
      <c r="P41" s="142">
        <f t="shared" si="9"/>
        <v>1200</v>
      </c>
      <c r="Q41" s="133">
        <v>4</v>
      </c>
      <c r="R41" s="97">
        <v>54</v>
      </c>
      <c r="S41" s="55"/>
      <c r="T41" s="18">
        <v>6</v>
      </c>
      <c r="U41" s="54">
        <v>0.01666284722222222</v>
      </c>
      <c r="V41" s="22" t="s">
        <v>40</v>
      </c>
      <c r="W41" s="87">
        <v>43</v>
      </c>
      <c r="X41" s="18"/>
      <c r="Y41" s="132">
        <v>6</v>
      </c>
      <c r="Z41" s="54">
        <v>0.015890509259259257</v>
      </c>
      <c r="AA41" s="87">
        <v>2</v>
      </c>
      <c r="AB41" s="87">
        <v>81</v>
      </c>
      <c r="AC41" s="18">
        <f t="shared" si="10"/>
        <v>124</v>
      </c>
      <c r="AD41" s="132"/>
      <c r="AE41" s="18"/>
      <c r="AF41" s="18">
        <v>3</v>
      </c>
      <c r="AG41" s="54">
        <v>0.007613425925925925</v>
      </c>
      <c r="AH41" s="22" t="s">
        <v>12</v>
      </c>
      <c r="AI41" s="87">
        <v>8</v>
      </c>
      <c r="AJ41" s="18">
        <f t="shared" si="11"/>
        <v>132</v>
      </c>
      <c r="AK41" s="18">
        <v>6</v>
      </c>
      <c r="AL41" s="18"/>
      <c r="AM41" s="18">
        <v>0</v>
      </c>
      <c r="AN41" s="54" t="s">
        <v>201</v>
      </c>
      <c r="AO41" s="18">
        <v>9</v>
      </c>
      <c r="AP41" s="87">
        <v>0</v>
      </c>
      <c r="AQ41" s="18">
        <f t="shared" si="12"/>
        <v>132</v>
      </c>
      <c r="AR41" s="22" t="s">
        <v>13</v>
      </c>
      <c r="AS41" s="87">
        <v>16</v>
      </c>
      <c r="AT41" s="18">
        <f t="shared" si="13"/>
        <v>70</v>
      </c>
      <c r="AU41" s="17">
        <v>6</v>
      </c>
      <c r="AV41" s="97">
        <v>34</v>
      </c>
      <c r="AW41" s="52">
        <f t="shared" si="14"/>
        <v>15</v>
      </c>
      <c r="AX41" s="90" t="e">
        <f t="shared" si="15"/>
        <v>#VALUE!</v>
      </c>
    </row>
    <row r="42" spans="1:50" s="15" customFormat="1" ht="18" customHeight="1">
      <c r="A42" s="4" t="s">
        <v>5</v>
      </c>
      <c r="B42" s="80" t="s">
        <v>197</v>
      </c>
      <c r="C42" s="2" t="s">
        <v>198</v>
      </c>
      <c r="D42" s="78" t="s">
        <v>80</v>
      </c>
      <c r="E42" s="18">
        <v>461</v>
      </c>
      <c r="F42" s="18">
        <v>292</v>
      </c>
      <c r="G42" s="18">
        <v>406</v>
      </c>
      <c r="H42" s="18"/>
      <c r="I42" s="18">
        <v>254</v>
      </c>
      <c r="J42" s="18"/>
      <c r="K42" s="18"/>
      <c r="L42" s="18"/>
      <c r="M42" s="18"/>
      <c r="N42" s="18"/>
      <c r="O42" s="18"/>
      <c r="P42" s="18">
        <f t="shared" si="9"/>
        <v>1413</v>
      </c>
      <c r="Q42" s="133">
        <v>8</v>
      </c>
      <c r="R42" s="97">
        <v>16</v>
      </c>
      <c r="S42" s="55"/>
      <c r="T42" s="18">
        <v>6</v>
      </c>
      <c r="U42" s="74">
        <v>0.016053124999999998</v>
      </c>
      <c r="V42" s="22" t="s">
        <v>1</v>
      </c>
      <c r="W42" s="87">
        <v>81</v>
      </c>
      <c r="X42" s="18"/>
      <c r="Y42" s="132">
        <v>6</v>
      </c>
      <c r="Z42" s="54">
        <v>0.020211458333333335</v>
      </c>
      <c r="AA42" s="87">
        <v>5</v>
      </c>
      <c r="AB42" s="87">
        <v>43</v>
      </c>
      <c r="AC42" s="18">
        <f t="shared" si="10"/>
        <v>124</v>
      </c>
      <c r="AD42" s="132"/>
      <c r="AE42" s="18"/>
      <c r="AF42" s="18">
        <v>6</v>
      </c>
      <c r="AG42" s="54">
        <v>0.016035185185185184</v>
      </c>
      <c r="AH42" s="22" t="s">
        <v>26</v>
      </c>
      <c r="AI42" s="87">
        <v>54</v>
      </c>
      <c r="AJ42" s="18">
        <f t="shared" si="11"/>
        <v>178</v>
      </c>
      <c r="AK42" s="18">
        <v>4</v>
      </c>
      <c r="AL42" s="18"/>
      <c r="AM42" s="115">
        <v>4</v>
      </c>
      <c r="AN42" s="54">
        <v>0.027771527777777777</v>
      </c>
      <c r="AO42" s="18">
        <v>7</v>
      </c>
      <c r="AP42" s="87">
        <v>25</v>
      </c>
      <c r="AQ42" s="18">
        <f t="shared" si="12"/>
        <v>203</v>
      </c>
      <c r="AR42" s="22" t="s">
        <v>40</v>
      </c>
      <c r="AS42" s="87">
        <v>43</v>
      </c>
      <c r="AT42" s="18">
        <f t="shared" si="13"/>
        <v>59</v>
      </c>
      <c r="AU42" s="17">
        <v>7</v>
      </c>
      <c r="AV42" s="97">
        <v>25</v>
      </c>
      <c r="AW42" s="52">
        <f t="shared" si="14"/>
        <v>22</v>
      </c>
      <c r="AX42" s="90">
        <f t="shared" si="15"/>
        <v>0.0800712962962963</v>
      </c>
    </row>
    <row r="43" spans="1:50" s="15" customFormat="1" ht="18">
      <c r="A43" s="4" t="s">
        <v>213</v>
      </c>
      <c r="B43" s="5" t="s">
        <v>214</v>
      </c>
      <c r="C43" s="79" t="s">
        <v>215</v>
      </c>
      <c r="D43" s="2" t="s">
        <v>216</v>
      </c>
      <c r="E43" s="18">
        <v>347</v>
      </c>
      <c r="F43" s="18">
        <v>396</v>
      </c>
      <c r="G43" s="18">
        <v>452</v>
      </c>
      <c r="H43" s="18"/>
      <c r="I43" s="18">
        <v>276</v>
      </c>
      <c r="J43" s="18"/>
      <c r="K43" s="18"/>
      <c r="L43" s="18"/>
      <c r="M43" s="18"/>
      <c r="N43" s="18"/>
      <c r="O43" s="18"/>
      <c r="P43" s="18">
        <f t="shared" si="9"/>
        <v>1471</v>
      </c>
      <c r="Q43" s="133">
        <v>9</v>
      </c>
      <c r="R43" s="97">
        <v>8</v>
      </c>
      <c r="S43" s="55"/>
      <c r="T43" s="18">
        <v>6</v>
      </c>
      <c r="U43" s="54">
        <v>0.01818599537037037</v>
      </c>
      <c r="V43" s="22" t="s">
        <v>68</v>
      </c>
      <c r="W43" s="87">
        <v>25</v>
      </c>
      <c r="X43" s="18"/>
      <c r="Y43" s="132">
        <v>5</v>
      </c>
      <c r="Z43" s="54">
        <v>0.015280439814814814</v>
      </c>
      <c r="AA43" s="87">
        <v>6</v>
      </c>
      <c r="AB43" s="87">
        <v>34</v>
      </c>
      <c r="AC43" s="18">
        <f t="shared" si="10"/>
        <v>59</v>
      </c>
      <c r="AD43" s="22"/>
      <c r="AE43" s="18"/>
      <c r="AF43" s="18">
        <v>6</v>
      </c>
      <c r="AG43" s="54">
        <v>0.01837476851851852</v>
      </c>
      <c r="AH43" s="22" t="s">
        <v>68</v>
      </c>
      <c r="AI43" s="87">
        <v>25</v>
      </c>
      <c r="AJ43" s="18">
        <f t="shared" si="11"/>
        <v>84</v>
      </c>
      <c r="AK43" s="18">
        <v>8</v>
      </c>
      <c r="AL43" s="18"/>
      <c r="AM43" s="115">
        <v>5</v>
      </c>
      <c r="AN43" s="74">
        <v>0.015608333333333333</v>
      </c>
      <c r="AO43" s="18">
        <v>4</v>
      </c>
      <c r="AP43" s="87">
        <v>54</v>
      </c>
      <c r="AQ43" s="18">
        <f t="shared" si="12"/>
        <v>138</v>
      </c>
      <c r="AR43" s="22" t="s">
        <v>68</v>
      </c>
      <c r="AS43" s="87">
        <v>25</v>
      </c>
      <c r="AT43" s="18">
        <f t="shared" si="13"/>
        <v>33</v>
      </c>
      <c r="AU43" s="17">
        <v>8</v>
      </c>
      <c r="AV43" s="97">
        <v>16</v>
      </c>
      <c r="AW43" s="52">
        <f t="shared" si="14"/>
        <v>22</v>
      </c>
      <c r="AX43" s="90">
        <f t="shared" si="15"/>
        <v>0.06744953703703704</v>
      </c>
    </row>
    <row r="44" spans="1:50" s="15" customFormat="1" ht="18">
      <c r="A44" s="4" t="s">
        <v>30</v>
      </c>
      <c r="B44" s="5" t="s">
        <v>210</v>
      </c>
      <c r="C44" s="2" t="s">
        <v>211</v>
      </c>
      <c r="D44" s="2" t="s">
        <v>212</v>
      </c>
      <c r="E44" s="18">
        <v>372</v>
      </c>
      <c r="F44" s="18">
        <v>312</v>
      </c>
      <c r="G44" s="18">
        <v>500</v>
      </c>
      <c r="H44" s="18"/>
      <c r="I44" s="18">
        <v>224</v>
      </c>
      <c r="J44" s="18"/>
      <c r="K44" s="18"/>
      <c r="L44" s="18"/>
      <c r="M44" s="18"/>
      <c r="N44" s="18"/>
      <c r="O44" s="18"/>
      <c r="P44" s="142">
        <f t="shared" si="9"/>
        <v>1408</v>
      </c>
      <c r="Q44" s="133">
        <v>7</v>
      </c>
      <c r="R44" s="97">
        <v>25</v>
      </c>
      <c r="S44" s="55"/>
      <c r="T44" s="18">
        <v>6</v>
      </c>
      <c r="U44" s="54">
        <v>0.018653587962962962</v>
      </c>
      <c r="V44" s="22" t="s">
        <v>12</v>
      </c>
      <c r="W44" s="87">
        <v>8</v>
      </c>
      <c r="X44" s="18"/>
      <c r="Y44" s="132">
        <v>2</v>
      </c>
      <c r="Z44" s="74">
        <v>0.0074450231481481485</v>
      </c>
      <c r="AA44" s="87">
        <v>9</v>
      </c>
      <c r="AB44" s="87">
        <v>8</v>
      </c>
      <c r="AC44" s="18">
        <f t="shared" si="10"/>
        <v>16</v>
      </c>
      <c r="AD44" s="132"/>
      <c r="AE44" s="18"/>
      <c r="AF44" s="18">
        <v>5</v>
      </c>
      <c r="AG44" s="54">
        <v>0.01513599537037037</v>
      </c>
      <c r="AH44" s="22" t="s">
        <v>13</v>
      </c>
      <c r="AI44" s="87">
        <v>16</v>
      </c>
      <c r="AJ44" s="18">
        <f t="shared" si="11"/>
        <v>32</v>
      </c>
      <c r="AK44" s="18">
        <v>1</v>
      </c>
      <c r="AL44" s="18"/>
      <c r="AM44" s="18">
        <v>0</v>
      </c>
      <c r="AN44" s="74" t="s">
        <v>196</v>
      </c>
      <c r="AO44" s="18">
        <v>8</v>
      </c>
      <c r="AP44" s="87">
        <v>0</v>
      </c>
      <c r="AQ44" s="18">
        <f t="shared" si="12"/>
        <v>32</v>
      </c>
      <c r="AR44" s="22" t="s">
        <v>12</v>
      </c>
      <c r="AS44" s="87">
        <v>8</v>
      </c>
      <c r="AT44" s="18">
        <f t="shared" si="13"/>
        <v>33</v>
      </c>
      <c r="AU44" s="17">
        <v>9</v>
      </c>
      <c r="AV44" s="97">
        <v>8</v>
      </c>
      <c r="AW44" s="52">
        <f t="shared" si="14"/>
        <v>13</v>
      </c>
      <c r="AX44" s="90" t="e">
        <f t="shared" si="15"/>
        <v>#VALUE!</v>
      </c>
    </row>
    <row r="45" spans="1:50" s="15" customFormat="1" ht="18" customHeight="1">
      <c r="A45" s="4" t="s">
        <v>79</v>
      </c>
      <c r="B45" s="5" t="s">
        <v>199</v>
      </c>
      <c r="C45" s="2" t="s">
        <v>200</v>
      </c>
      <c r="D45" s="79" t="s">
        <v>114</v>
      </c>
      <c r="E45" s="18">
        <v>486</v>
      </c>
      <c r="F45" s="18">
        <v>317</v>
      </c>
      <c r="G45" s="18">
        <v>482</v>
      </c>
      <c r="H45" s="18"/>
      <c r="I45" s="18">
        <v>494</v>
      </c>
      <c r="J45" s="18"/>
      <c r="K45" s="18"/>
      <c r="L45" s="18"/>
      <c r="M45" s="18"/>
      <c r="N45" s="18"/>
      <c r="O45" s="18"/>
      <c r="P45" s="18">
        <f t="shared" si="9"/>
        <v>1779</v>
      </c>
      <c r="Q45" s="133">
        <v>10</v>
      </c>
      <c r="R45" s="97">
        <v>1</v>
      </c>
      <c r="S45" s="55"/>
      <c r="T45" s="18">
        <v>0</v>
      </c>
      <c r="U45" s="74" t="s">
        <v>201</v>
      </c>
      <c r="V45" s="22" t="s">
        <v>11</v>
      </c>
      <c r="W45" s="87">
        <v>0</v>
      </c>
      <c r="X45" s="18"/>
      <c r="Y45" s="22" t="s">
        <v>233</v>
      </c>
      <c r="Z45" s="74" t="s">
        <v>201</v>
      </c>
      <c r="AA45" s="132">
        <v>10</v>
      </c>
      <c r="AB45" s="87">
        <v>0</v>
      </c>
      <c r="AC45" s="18">
        <f t="shared" si="10"/>
        <v>0</v>
      </c>
      <c r="AD45" s="132"/>
      <c r="AE45" s="18"/>
      <c r="AF45" s="18">
        <v>0</v>
      </c>
      <c r="AG45" s="74" t="s">
        <v>201</v>
      </c>
      <c r="AH45" s="22" t="s">
        <v>11</v>
      </c>
      <c r="AI45" s="87">
        <v>0</v>
      </c>
      <c r="AJ45" s="18">
        <f t="shared" si="11"/>
        <v>0</v>
      </c>
      <c r="AK45" s="18">
        <v>12</v>
      </c>
      <c r="AL45" s="18"/>
      <c r="AM45" s="18">
        <v>0</v>
      </c>
      <c r="AN45" s="54" t="s">
        <v>202</v>
      </c>
      <c r="AO45" s="18">
        <v>10</v>
      </c>
      <c r="AP45" s="87">
        <v>0</v>
      </c>
      <c r="AQ45" s="18">
        <f t="shared" si="12"/>
        <v>0</v>
      </c>
      <c r="AR45" s="22" t="s">
        <v>11</v>
      </c>
      <c r="AS45" s="87">
        <v>0</v>
      </c>
      <c r="AT45" s="18">
        <f t="shared" si="13"/>
        <v>1</v>
      </c>
      <c r="AU45" s="17">
        <v>10</v>
      </c>
      <c r="AV45" s="97">
        <v>1</v>
      </c>
      <c r="AW45" s="52">
        <f t="shared" si="14"/>
        <v>0</v>
      </c>
      <c r="AX45" s="90" t="e">
        <f>AN45+AG45+U45</f>
        <v>#VALUE!</v>
      </c>
    </row>
    <row r="46" spans="1:49" s="24" customFormat="1" ht="18">
      <c r="A46" s="31" t="s">
        <v>232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153"/>
      <c r="Q46" s="154"/>
      <c r="R46" s="153"/>
      <c r="V46" s="28"/>
      <c r="Y46" s="28"/>
      <c r="AA46" s="28"/>
      <c r="AD46" s="28"/>
      <c r="AH46" s="28"/>
      <c r="AU46" s="26"/>
      <c r="AV46" s="26"/>
      <c r="AW46" s="16"/>
    </row>
    <row r="47" spans="1:49" s="15" customFormat="1" ht="18" customHeight="1">
      <c r="A47" s="4" t="s">
        <v>25</v>
      </c>
      <c r="B47" s="5" t="s">
        <v>217</v>
      </c>
      <c r="C47" s="2" t="s">
        <v>109</v>
      </c>
      <c r="D47" s="2" t="s">
        <v>27</v>
      </c>
      <c r="E47" s="18">
        <v>166</v>
      </c>
      <c r="F47" s="18">
        <v>135</v>
      </c>
      <c r="G47" s="18">
        <v>432</v>
      </c>
      <c r="H47" s="18"/>
      <c r="I47" s="18">
        <v>122</v>
      </c>
      <c r="J47" s="18"/>
      <c r="K47" s="18">
        <v>182</v>
      </c>
      <c r="L47" s="18">
        <v>102</v>
      </c>
      <c r="M47" s="18">
        <v>6</v>
      </c>
      <c r="N47" s="18"/>
      <c r="O47" s="147"/>
      <c r="P47" s="18">
        <f aca="true" t="shared" si="16" ref="P47:P55">SUM(E47:O47)</f>
        <v>1145</v>
      </c>
      <c r="Q47" s="50" t="s">
        <v>2</v>
      </c>
      <c r="R47" s="97">
        <v>90</v>
      </c>
      <c r="S47" s="19"/>
      <c r="T47" s="19"/>
      <c r="U47" s="19"/>
      <c r="V47" s="20"/>
      <c r="W47" s="19"/>
      <c r="X47" s="19"/>
      <c r="Y47" s="20"/>
      <c r="Z47" s="19"/>
      <c r="AA47" s="20"/>
      <c r="AB47" s="19"/>
      <c r="AC47" s="19"/>
      <c r="AD47" s="20"/>
      <c r="AE47" s="19"/>
      <c r="AF47" s="19"/>
      <c r="AG47" s="19"/>
      <c r="AH47" s="20"/>
      <c r="AI47" s="19"/>
      <c r="AJ47" s="19"/>
      <c r="AK47" s="19"/>
      <c r="AL47" s="19"/>
      <c r="AM47" s="19"/>
      <c r="AN47" s="19"/>
      <c r="AO47" s="19"/>
      <c r="AP47" s="19"/>
      <c r="AT47" s="19"/>
      <c r="AU47" s="50" t="s">
        <v>2</v>
      </c>
      <c r="AV47" s="97">
        <v>90</v>
      </c>
      <c r="AW47" s="16"/>
    </row>
    <row r="48" spans="1:49" s="15" customFormat="1" ht="18" customHeight="1">
      <c r="A48" s="4" t="s">
        <v>31</v>
      </c>
      <c r="B48" s="5" t="s">
        <v>28</v>
      </c>
      <c r="C48" s="2" t="s">
        <v>225</v>
      </c>
      <c r="D48" s="2" t="s">
        <v>27</v>
      </c>
      <c r="E48" s="18">
        <v>186</v>
      </c>
      <c r="F48" s="18">
        <v>352</v>
      </c>
      <c r="G48" s="23">
        <v>376</v>
      </c>
      <c r="H48" s="23"/>
      <c r="I48" s="23">
        <v>270</v>
      </c>
      <c r="J48" s="23"/>
      <c r="K48" s="23">
        <v>520</v>
      </c>
      <c r="L48" s="23">
        <v>404</v>
      </c>
      <c r="M48" s="23">
        <v>46</v>
      </c>
      <c r="N48" s="18"/>
      <c r="O48" s="151"/>
      <c r="P48" s="18">
        <f t="shared" si="16"/>
        <v>2154</v>
      </c>
      <c r="Q48" s="50" t="s">
        <v>1</v>
      </c>
      <c r="R48" s="97">
        <v>72</v>
      </c>
      <c r="S48" s="19"/>
      <c r="T48" s="19"/>
      <c r="U48" s="19"/>
      <c r="V48" s="20"/>
      <c r="W48" s="19"/>
      <c r="X48" s="19"/>
      <c r="Y48" s="20"/>
      <c r="Z48" s="19"/>
      <c r="AA48" s="20"/>
      <c r="AB48" s="19"/>
      <c r="AC48" s="19"/>
      <c r="AD48" s="20"/>
      <c r="AE48" s="19"/>
      <c r="AF48" s="19"/>
      <c r="AG48" s="19"/>
      <c r="AH48" s="20"/>
      <c r="AI48" s="19"/>
      <c r="AJ48" s="19"/>
      <c r="AK48" s="19"/>
      <c r="AL48" s="19"/>
      <c r="AM48" s="19"/>
      <c r="AN48" s="19"/>
      <c r="AO48" s="19"/>
      <c r="AP48" s="19"/>
      <c r="AT48" s="19"/>
      <c r="AU48" s="17">
        <v>2</v>
      </c>
      <c r="AV48" s="97">
        <v>72</v>
      </c>
      <c r="AW48" s="16"/>
    </row>
    <row r="49" spans="1:49" s="15" customFormat="1" ht="18" customHeight="1">
      <c r="A49" s="4" t="s">
        <v>24</v>
      </c>
      <c r="B49" s="5" t="s">
        <v>197</v>
      </c>
      <c r="C49" s="2" t="s">
        <v>141</v>
      </c>
      <c r="D49" s="2" t="s">
        <v>27</v>
      </c>
      <c r="E49" s="18">
        <v>334</v>
      </c>
      <c r="F49" s="18">
        <v>460</v>
      </c>
      <c r="G49" s="18">
        <v>368</v>
      </c>
      <c r="H49" s="18"/>
      <c r="I49" s="18">
        <v>479</v>
      </c>
      <c r="J49" s="18"/>
      <c r="K49" s="18">
        <v>351</v>
      </c>
      <c r="L49" s="18">
        <v>78</v>
      </c>
      <c r="M49" s="18">
        <v>150</v>
      </c>
      <c r="N49" s="18"/>
      <c r="O49" s="147"/>
      <c r="P49" s="18">
        <f t="shared" si="16"/>
        <v>2220</v>
      </c>
      <c r="Q49" s="50" t="s">
        <v>0</v>
      </c>
      <c r="R49" s="97">
        <v>57</v>
      </c>
      <c r="S49" s="19"/>
      <c r="T49" s="19"/>
      <c r="U49" s="19"/>
      <c r="V49" s="20"/>
      <c r="W49" s="19"/>
      <c r="X49" s="19"/>
      <c r="Y49" s="20"/>
      <c r="Z49" s="19"/>
      <c r="AA49" s="20"/>
      <c r="AB49" s="19"/>
      <c r="AC49" s="19"/>
      <c r="AD49" s="20"/>
      <c r="AE49" s="19"/>
      <c r="AF49" s="19"/>
      <c r="AG49" s="19"/>
      <c r="AH49" s="20"/>
      <c r="AI49" s="19"/>
      <c r="AJ49" s="19"/>
      <c r="AK49" s="19"/>
      <c r="AL49" s="19"/>
      <c r="AM49" s="19"/>
      <c r="AN49" s="19"/>
      <c r="AO49" s="19"/>
      <c r="AP49" s="19"/>
      <c r="AT49" s="19"/>
      <c r="AU49" s="17">
        <v>3</v>
      </c>
      <c r="AV49" s="97">
        <v>57</v>
      </c>
      <c r="AW49" s="16"/>
    </row>
    <row r="50" spans="1:49" s="15" customFormat="1" ht="18" customHeight="1">
      <c r="A50" s="4" t="s">
        <v>218</v>
      </c>
      <c r="B50" s="5" t="s">
        <v>197</v>
      </c>
      <c r="C50" s="2" t="s">
        <v>219</v>
      </c>
      <c r="D50" s="2" t="s">
        <v>41</v>
      </c>
      <c r="E50" s="18">
        <v>431</v>
      </c>
      <c r="F50" s="18">
        <v>233</v>
      </c>
      <c r="G50" s="18">
        <v>326</v>
      </c>
      <c r="H50" s="18"/>
      <c r="I50" s="18">
        <v>204</v>
      </c>
      <c r="J50" s="18"/>
      <c r="K50" s="18">
        <v>434</v>
      </c>
      <c r="L50" s="18">
        <v>520</v>
      </c>
      <c r="M50" s="18">
        <v>92</v>
      </c>
      <c r="N50" s="18"/>
      <c r="O50" s="147"/>
      <c r="P50" s="18">
        <f t="shared" si="16"/>
        <v>2240</v>
      </c>
      <c r="Q50" s="50" t="s">
        <v>26</v>
      </c>
      <c r="R50" s="97">
        <v>45</v>
      </c>
      <c r="S50" s="19"/>
      <c r="T50" s="19"/>
      <c r="U50" s="19"/>
      <c r="V50" s="20"/>
      <c r="W50" s="19"/>
      <c r="X50" s="19"/>
      <c r="Y50" s="20"/>
      <c r="Z50" s="19"/>
      <c r="AA50" s="20"/>
      <c r="AB50" s="19"/>
      <c r="AC50" s="19"/>
      <c r="AD50" s="20"/>
      <c r="AE50" s="19"/>
      <c r="AF50" s="19"/>
      <c r="AG50" s="19"/>
      <c r="AH50" s="20"/>
      <c r="AI50" s="19"/>
      <c r="AJ50" s="19"/>
      <c r="AK50" s="19"/>
      <c r="AL50" s="19"/>
      <c r="AM50" s="19"/>
      <c r="AN50" s="19"/>
      <c r="AO50" s="19"/>
      <c r="AP50" s="19"/>
      <c r="AT50" s="19"/>
      <c r="AU50" s="17">
        <v>4</v>
      </c>
      <c r="AV50" s="97">
        <v>45</v>
      </c>
      <c r="AW50" s="16"/>
    </row>
    <row r="51" spans="1:49" s="15" customFormat="1" ht="18" customHeight="1">
      <c r="A51" s="4" t="s">
        <v>120</v>
      </c>
      <c r="B51" s="5" t="s">
        <v>226</v>
      </c>
      <c r="C51" s="2" t="s">
        <v>227</v>
      </c>
      <c r="D51" s="2" t="s">
        <v>101</v>
      </c>
      <c r="E51" s="18">
        <v>432</v>
      </c>
      <c r="F51" s="18">
        <v>372</v>
      </c>
      <c r="G51" s="23">
        <v>454</v>
      </c>
      <c r="H51" s="23"/>
      <c r="I51" s="23">
        <v>144</v>
      </c>
      <c r="J51" s="23"/>
      <c r="K51" s="23">
        <v>424</v>
      </c>
      <c r="L51" s="23">
        <v>471</v>
      </c>
      <c r="M51" s="23">
        <v>88</v>
      </c>
      <c r="N51" s="18"/>
      <c r="O51" s="151"/>
      <c r="P51" s="18">
        <f t="shared" si="16"/>
        <v>2385</v>
      </c>
      <c r="Q51" s="50" t="s">
        <v>40</v>
      </c>
      <c r="R51" s="97">
        <v>35</v>
      </c>
      <c r="S51" s="19"/>
      <c r="T51" s="19"/>
      <c r="U51" s="19"/>
      <c r="V51" s="20"/>
      <c r="W51" s="19"/>
      <c r="X51" s="19"/>
      <c r="Y51" s="20"/>
      <c r="Z51" s="19"/>
      <c r="AA51" s="20"/>
      <c r="AB51" s="19"/>
      <c r="AC51" s="19"/>
      <c r="AD51" s="20"/>
      <c r="AE51" s="19"/>
      <c r="AF51" s="19"/>
      <c r="AG51" s="19"/>
      <c r="AH51" s="20"/>
      <c r="AI51" s="19"/>
      <c r="AJ51" s="19"/>
      <c r="AK51" s="19"/>
      <c r="AL51" s="19"/>
      <c r="AM51" s="19"/>
      <c r="AN51" s="19"/>
      <c r="AO51" s="19"/>
      <c r="AP51" s="19"/>
      <c r="AT51" s="19"/>
      <c r="AU51" s="17">
        <v>5</v>
      </c>
      <c r="AV51" s="97">
        <v>35</v>
      </c>
      <c r="AW51" s="16"/>
    </row>
    <row r="52" spans="1:49" s="15" customFormat="1" ht="18" customHeight="1">
      <c r="A52" s="4" t="s">
        <v>220</v>
      </c>
      <c r="B52" s="5" t="s">
        <v>221</v>
      </c>
      <c r="C52" s="2" t="s">
        <v>222</v>
      </c>
      <c r="D52" s="2" t="s">
        <v>27</v>
      </c>
      <c r="E52" s="18">
        <v>446</v>
      </c>
      <c r="F52" s="18">
        <v>361</v>
      </c>
      <c r="G52" s="18">
        <v>348</v>
      </c>
      <c r="H52" s="18"/>
      <c r="I52" s="18">
        <v>252</v>
      </c>
      <c r="J52" s="18"/>
      <c r="K52" s="18">
        <v>418</v>
      </c>
      <c r="L52" s="18">
        <v>264</v>
      </c>
      <c r="M52" s="18">
        <v>354</v>
      </c>
      <c r="N52" s="18"/>
      <c r="O52" s="147"/>
      <c r="P52" s="18">
        <f t="shared" si="16"/>
        <v>2443</v>
      </c>
      <c r="Q52" s="50" t="s">
        <v>71</v>
      </c>
      <c r="R52" s="97">
        <v>26</v>
      </c>
      <c r="S52" s="19"/>
      <c r="T52" s="19"/>
      <c r="U52" s="51"/>
      <c r="V52" s="20"/>
      <c r="W52" s="19"/>
      <c r="X52" s="19"/>
      <c r="Y52" s="20"/>
      <c r="Z52" s="19"/>
      <c r="AA52" s="20"/>
      <c r="AB52" s="19"/>
      <c r="AC52" s="19"/>
      <c r="AD52" s="20"/>
      <c r="AE52" s="19"/>
      <c r="AF52" s="19"/>
      <c r="AG52" s="19"/>
      <c r="AH52" s="20"/>
      <c r="AI52" s="19"/>
      <c r="AJ52" s="19"/>
      <c r="AK52" s="19"/>
      <c r="AL52" s="19"/>
      <c r="AM52" s="19"/>
      <c r="AN52" s="19"/>
      <c r="AO52" s="19"/>
      <c r="AP52" s="19"/>
      <c r="AT52" s="19"/>
      <c r="AU52" s="50" t="s">
        <v>71</v>
      </c>
      <c r="AV52" s="97">
        <v>26</v>
      </c>
      <c r="AW52" s="16"/>
    </row>
    <row r="53" spans="1:49" s="15" customFormat="1" ht="18" customHeight="1">
      <c r="A53" s="4" t="s">
        <v>16</v>
      </c>
      <c r="B53" s="5" t="s">
        <v>228</v>
      </c>
      <c r="C53" s="2" t="s">
        <v>229</v>
      </c>
      <c r="D53" s="2" t="s">
        <v>27</v>
      </c>
      <c r="E53" s="18">
        <v>403</v>
      </c>
      <c r="F53" s="18">
        <v>354</v>
      </c>
      <c r="G53" s="23">
        <v>460</v>
      </c>
      <c r="H53" s="23"/>
      <c r="I53" s="23">
        <v>366</v>
      </c>
      <c r="J53" s="23"/>
      <c r="K53" s="23">
        <v>478</v>
      </c>
      <c r="L53" s="23">
        <v>391</v>
      </c>
      <c r="M53" s="23">
        <v>340</v>
      </c>
      <c r="N53" s="18"/>
      <c r="O53" s="151"/>
      <c r="P53" s="18">
        <f t="shared" si="16"/>
        <v>2792</v>
      </c>
      <c r="Q53" s="50" t="s">
        <v>68</v>
      </c>
      <c r="R53" s="97">
        <v>17</v>
      </c>
      <c r="S53" s="19"/>
      <c r="T53" s="19"/>
      <c r="U53" s="19"/>
      <c r="V53" s="20"/>
      <c r="W53" s="19"/>
      <c r="X53" s="19"/>
      <c r="Y53" s="20"/>
      <c r="Z53" s="19"/>
      <c r="AA53" s="20"/>
      <c r="AB53" s="19"/>
      <c r="AC53" s="19"/>
      <c r="AD53" s="20"/>
      <c r="AE53" s="19"/>
      <c r="AF53" s="19"/>
      <c r="AG53" s="19"/>
      <c r="AH53" s="20"/>
      <c r="AI53" s="19"/>
      <c r="AJ53" s="19"/>
      <c r="AK53" s="19"/>
      <c r="AL53" s="19"/>
      <c r="AM53" s="19"/>
      <c r="AN53" s="19"/>
      <c r="AO53" s="19"/>
      <c r="AP53" s="19"/>
      <c r="AT53" s="19"/>
      <c r="AU53" s="17">
        <v>7</v>
      </c>
      <c r="AV53" s="97">
        <v>17</v>
      </c>
      <c r="AW53" s="16"/>
    </row>
    <row r="54" spans="1:49" s="15" customFormat="1" ht="18" customHeight="1">
      <c r="A54" s="4" t="s">
        <v>100</v>
      </c>
      <c r="B54" s="5" t="s">
        <v>28</v>
      </c>
      <c r="C54" s="2" t="s">
        <v>230</v>
      </c>
      <c r="D54" s="2" t="s">
        <v>27</v>
      </c>
      <c r="E54" s="18">
        <v>520</v>
      </c>
      <c r="F54" s="18">
        <v>364</v>
      </c>
      <c r="G54" s="23">
        <v>354</v>
      </c>
      <c r="H54" s="23"/>
      <c r="I54" s="23">
        <v>388</v>
      </c>
      <c r="J54" s="23"/>
      <c r="K54" s="23">
        <v>437</v>
      </c>
      <c r="L54" s="23">
        <v>520</v>
      </c>
      <c r="M54" s="23">
        <v>366</v>
      </c>
      <c r="N54" s="18"/>
      <c r="O54" s="151"/>
      <c r="P54" s="18">
        <f t="shared" si="16"/>
        <v>2949</v>
      </c>
      <c r="Q54" s="50" t="s">
        <v>13</v>
      </c>
      <c r="R54" s="97">
        <v>9</v>
      </c>
      <c r="S54" s="19"/>
      <c r="T54" s="19"/>
      <c r="U54" s="19"/>
      <c r="V54" s="20"/>
      <c r="W54" s="19"/>
      <c r="X54" s="19"/>
      <c r="Y54" s="20"/>
      <c r="Z54" s="19"/>
      <c r="AA54" s="20"/>
      <c r="AB54" s="19"/>
      <c r="AC54" s="19"/>
      <c r="AD54" s="20"/>
      <c r="AE54" s="19"/>
      <c r="AF54" s="19"/>
      <c r="AG54" s="19"/>
      <c r="AH54" s="20"/>
      <c r="AI54" s="19"/>
      <c r="AJ54" s="19"/>
      <c r="AK54" s="19"/>
      <c r="AL54" s="19"/>
      <c r="AM54" s="19"/>
      <c r="AN54" s="19"/>
      <c r="AO54" s="19"/>
      <c r="AP54" s="19"/>
      <c r="AT54" s="19"/>
      <c r="AU54" s="17">
        <v>8</v>
      </c>
      <c r="AV54" s="97">
        <v>9</v>
      </c>
      <c r="AW54" s="16"/>
    </row>
    <row r="55" spans="1:49" s="15" customFormat="1" ht="18" customHeight="1">
      <c r="A55" s="4" t="s">
        <v>223</v>
      </c>
      <c r="B55" s="5" t="s">
        <v>19</v>
      </c>
      <c r="C55" s="2" t="s">
        <v>224</v>
      </c>
      <c r="D55" s="2" t="s">
        <v>27</v>
      </c>
      <c r="E55" s="18">
        <v>520</v>
      </c>
      <c r="F55" s="18">
        <v>520</v>
      </c>
      <c r="G55" s="18">
        <v>520</v>
      </c>
      <c r="H55" s="18"/>
      <c r="I55" s="18">
        <v>520</v>
      </c>
      <c r="J55" s="18"/>
      <c r="K55" s="18">
        <v>520</v>
      </c>
      <c r="L55" s="18">
        <v>498</v>
      </c>
      <c r="M55" s="18">
        <v>142</v>
      </c>
      <c r="N55" s="18"/>
      <c r="O55" s="147"/>
      <c r="P55" s="18">
        <f t="shared" si="16"/>
        <v>3240</v>
      </c>
      <c r="Q55" s="50" t="s">
        <v>12</v>
      </c>
      <c r="R55" s="97">
        <v>1</v>
      </c>
      <c r="S55" s="19"/>
      <c r="T55" s="19"/>
      <c r="U55" s="19"/>
      <c r="V55" s="20"/>
      <c r="W55" s="19"/>
      <c r="X55" s="19"/>
      <c r="Y55" s="20"/>
      <c r="Z55" s="19"/>
      <c r="AA55" s="20"/>
      <c r="AB55" s="19"/>
      <c r="AC55" s="19"/>
      <c r="AD55" s="20"/>
      <c r="AE55" s="19"/>
      <c r="AF55" s="19"/>
      <c r="AG55" s="19"/>
      <c r="AH55" s="20"/>
      <c r="AI55" s="19"/>
      <c r="AJ55" s="19"/>
      <c r="AK55" s="19"/>
      <c r="AL55" s="19"/>
      <c r="AM55" s="19"/>
      <c r="AN55" s="19"/>
      <c r="AO55" s="19"/>
      <c r="AP55" s="19"/>
      <c r="AT55" s="19"/>
      <c r="AU55" s="50" t="s">
        <v>12</v>
      </c>
      <c r="AV55" s="97">
        <v>1</v>
      </c>
      <c r="AW55" s="16"/>
    </row>
  </sheetData>
  <sheetProtection/>
  <mergeCells count="33">
    <mergeCell ref="AU27:AV28"/>
    <mergeCell ref="AJ9:AJ10"/>
    <mergeCell ref="AK9:AK10"/>
    <mergeCell ref="AL9:AP9"/>
    <mergeCell ref="AJ3:AJ4"/>
    <mergeCell ref="AK3:AK4"/>
    <mergeCell ref="A27:D28"/>
    <mergeCell ref="A8:D9"/>
    <mergeCell ref="AW8:AW10"/>
    <mergeCell ref="S9:W9"/>
    <mergeCell ref="X9:AB9"/>
    <mergeCell ref="AC9:AC10"/>
    <mergeCell ref="AD9:AD10"/>
    <mergeCell ref="AE9:AI9"/>
    <mergeCell ref="AT8:AV9"/>
    <mergeCell ref="AQ9:AQ10"/>
    <mergeCell ref="AR9:AR10"/>
    <mergeCell ref="AS9:AS10"/>
    <mergeCell ref="B1:D1"/>
    <mergeCell ref="A2:D3"/>
    <mergeCell ref="AT2:AV3"/>
    <mergeCell ref="AL3:AP3"/>
    <mergeCell ref="AS3:AS4"/>
    <mergeCell ref="S2:AS2"/>
    <mergeCell ref="AQ3:AQ4"/>
    <mergeCell ref="AW2:AW4"/>
    <mergeCell ref="AX2:AX4"/>
    <mergeCell ref="S3:W3"/>
    <mergeCell ref="X3:AB3"/>
    <mergeCell ref="AC3:AC4"/>
    <mergeCell ref="AD3:AD4"/>
    <mergeCell ref="AE3:AI3"/>
    <mergeCell ref="AR3:AR4"/>
  </mergeCells>
  <printOptions/>
  <pageMargins left="0.15748031496062992" right="0.15748031496062992" top="0.15748031496062992" bottom="0.15748031496062992" header="0.5118110236220472" footer="0.5118110236220472"/>
  <pageSetup fitToHeight="1" fitToWidth="1" horizontalDpi="600" verticalDpi="600" orientation="portrait" paperSize="9" scale="1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73"/>
  <sheetViews>
    <sheetView zoomScale="70" zoomScaleNormal="70" zoomScalePageLayoutView="0" workbookViewId="0" topLeftCell="A1">
      <pane xSplit="4" ySplit="5" topLeftCell="AA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3" sqref="A13:D13"/>
    </sheetView>
  </sheetViews>
  <sheetFormatPr defaultColWidth="9.00390625" defaultRowHeight="12.75"/>
  <cols>
    <col min="1" max="1" width="5.625" style="101" customWidth="1"/>
    <col min="2" max="2" width="19.75390625" style="11" bestFit="1" customWidth="1"/>
    <col min="3" max="3" width="43.625" style="9" customWidth="1"/>
    <col min="4" max="16" width="10.75390625" style="9" customWidth="1"/>
    <col min="17" max="17" width="10.75390625" style="10" customWidth="1"/>
    <col min="18" max="21" width="10.75390625" style="9" customWidth="1"/>
    <col min="22" max="22" width="10.75390625" style="10" customWidth="1"/>
    <col min="23" max="24" width="10.75390625" style="9" customWidth="1"/>
    <col min="25" max="25" width="10.75390625" style="10" customWidth="1"/>
    <col min="26" max="26" width="10.75390625" style="9" customWidth="1"/>
    <col min="27" max="27" width="10.75390625" style="10" customWidth="1"/>
    <col min="28" max="29" width="10.75390625" style="9" customWidth="1"/>
    <col min="30" max="30" width="10.75390625" style="10" customWidth="1"/>
    <col min="31" max="33" width="10.75390625" style="9" customWidth="1"/>
    <col min="34" max="34" width="10.75390625" style="10" customWidth="1"/>
    <col min="35" max="39" width="10.75390625" style="9" customWidth="1"/>
    <col min="40" max="40" width="12.00390625" style="9" customWidth="1"/>
    <col min="41" max="41" width="10.75390625" style="10" customWidth="1"/>
    <col min="42" max="43" width="10.75390625" style="9" customWidth="1"/>
    <col min="44" max="44" width="10.75390625" style="10" customWidth="1"/>
    <col min="45" max="48" width="10.75390625" style="9" customWidth="1"/>
    <col min="49" max="49" width="10.75390625" style="8" customWidth="1"/>
    <col min="50" max="51" width="10.75390625" style="7" customWidth="1"/>
    <col min="52" max="16384" width="9.125" style="7" customWidth="1"/>
  </cols>
  <sheetData>
    <row r="1" spans="1:50" s="82" customFormat="1" ht="45.75" customHeight="1">
      <c r="A1" s="86">
        <v>4</v>
      </c>
      <c r="B1" s="389" t="s">
        <v>192</v>
      </c>
      <c r="C1" s="389"/>
      <c r="D1" s="389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5"/>
      <c r="S1" s="84"/>
      <c r="T1" s="84"/>
      <c r="U1" s="84"/>
      <c r="V1" s="84"/>
      <c r="W1" s="85"/>
      <c r="X1" s="84"/>
      <c r="Y1" s="84"/>
      <c r="Z1" s="85"/>
      <c r="AA1" s="84"/>
      <c r="AB1" s="85"/>
      <c r="AC1" s="84"/>
      <c r="AD1" s="84"/>
      <c r="AE1" s="85"/>
      <c r="AF1" s="84"/>
      <c r="AG1" s="84"/>
      <c r="AH1" s="84"/>
      <c r="AI1" s="85"/>
      <c r="AJ1" s="84"/>
      <c r="AK1" s="84"/>
      <c r="AL1" s="84"/>
      <c r="AM1" s="84"/>
      <c r="AN1" s="84"/>
      <c r="AO1" s="84"/>
      <c r="AP1" s="84"/>
      <c r="AQ1" s="84"/>
      <c r="AR1" s="84"/>
      <c r="AS1" s="85"/>
      <c r="AT1" s="84"/>
      <c r="AU1" s="84"/>
      <c r="AV1" s="84"/>
      <c r="AW1" s="84"/>
      <c r="AX1" s="83"/>
    </row>
    <row r="2" spans="1:51" s="36" customFormat="1" ht="15.75" customHeight="1">
      <c r="A2" s="156"/>
      <c r="B2" s="157"/>
      <c r="C2" s="157"/>
      <c r="D2" s="158"/>
      <c r="E2" s="49" t="s">
        <v>94</v>
      </c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7"/>
      <c r="S2" s="46"/>
      <c r="T2" s="380" t="s">
        <v>67</v>
      </c>
      <c r="U2" s="381"/>
      <c r="V2" s="381"/>
      <c r="W2" s="381"/>
      <c r="X2" s="381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60"/>
      <c r="AU2" s="391" t="s">
        <v>234</v>
      </c>
      <c r="AV2" s="392"/>
      <c r="AW2" s="393"/>
      <c r="AX2" s="386" t="s">
        <v>66</v>
      </c>
      <c r="AY2" s="386" t="s">
        <v>98</v>
      </c>
    </row>
    <row r="3" spans="1:51" s="36" customFormat="1" ht="15.75">
      <c r="A3" s="351" t="s">
        <v>14</v>
      </c>
      <c r="B3" s="352"/>
      <c r="C3" s="352"/>
      <c r="D3" s="348"/>
      <c r="E3" s="43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1"/>
      <c r="S3" s="40"/>
      <c r="T3" s="380" t="s">
        <v>65</v>
      </c>
      <c r="U3" s="387"/>
      <c r="V3" s="387"/>
      <c r="W3" s="387"/>
      <c r="X3" s="388"/>
      <c r="Y3" s="380" t="s">
        <v>64</v>
      </c>
      <c r="Z3" s="381"/>
      <c r="AA3" s="381"/>
      <c r="AB3" s="381"/>
      <c r="AC3" s="382"/>
      <c r="AD3" s="408" t="s">
        <v>63</v>
      </c>
      <c r="AE3" s="409" t="s">
        <v>62</v>
      </c>
      <c r="AF3" s="380" t="s">
        <v>61</v>
      </c>
      <c r="AG3" s="381"/>
      <c r="AH3" s="381"/>
      <c r="AI3" s="381"/>
      <c r="AJ3" s="382"/>
      <c r="AK3" s="408" t="s">
        <v>60</v>
      </c>
      <c r="AL3" s="408" t="s">
        <v>59</v>
      </c>
      <c r="AM3" s="380" t="s">
        <v>58</v>
      </c>
      <c r="AN3" s="381"/>
      <c r="AO3" s="381"/>
      <c r="AP3" s="381"/>
      <c r="AQ3" s="382"/>
      <c r="AR3" s="408" t="s">
        <v>57</v>
      </c>
      <c r="AS3" s="383" t="s">
        <v>56</v>
      </c>
      <c r="AT3" s="408" t="s">
        <v>55</v>
      </c>
      <c r="AU3" s="394"/>
      <c r="AV3" s="395"/>
      <c r="AW3" s="396"/>
      <c r="AX3" s="386"/>
      <c r="AY3" s="386"/>
    </row>
    <row r="4" spans="1:51" s="24" customFormat="1" ht="76.5">
      <c r="A4" s="35" t="s">
        <v>39</v>
      </c>
      <c r="B4" s="27" t="s">
        <v>38</v>
      </c>
      <c r="C4" s="27" t="s">
        <v>37</v>
      </c>
      <c r="D4" s="27" t="s">
        <v>36</v>
      </c>
      <c r="E4" s="34" t="s">
        <v>93</v>
      </c>
      <c r="F4" s="34" t="s">
        <v>92</v>
      </c>
      <c r="G4" s="34" t="s">
        <v>91</v>
      </c>
      <c r="H4" s="34" t="s">
        <v>96</v>
      </c>
      <c r="I4" s="34" t="s">
        <v>90</v>
      </c>
      <c r="J4" s="34" t="s">
        <v>97</v>
      </c>
      <c r="K4" s="34" t="s">
        <v>89</v>
      </c>
      <c r="L4" s="34" t="s">
        <v>88</v>
      </c>
      <c r="M4" s="34" t="s">
        <v>235</v>
      </c>
      <c r="N4" s="34" t="s">
        <v>87</v>
      </c>
      <c r="O4" s="34" t="s">
        <v>86</v>
      </c>
      <c r="P4" s="34" t="s">
        <v>195</v>
      </c>
      <c r="Q4" s="27" t="s">
        <v>35</v>
      </c>
      <c r="R4" s="33" t="s">
        <v>85</v>
      </c>
      <c r="S4" s="27" t="s">
        <v>84</v>
      </c>
      <c r="T4" s="27" t="s">
        <v>54</v>
      </c>
      <c r="U4" s="27" t="s">
        <v>83</v>
      </c>
      <c r="V4" s="27" t="s">
        <v>52</v>
      </c>
      <c r="W4" s="68" t="s">
        <v>51</v>
      </c>
      <c r="X4" s="66" t="s">
        <v>50</v>
      </c>
      <c r="Y4" s="27" t="s">
        <v>54</v>
      </c>
      <c r="Z4" s="33" t="s">
        <v>83</v>
      </c>
      <c r="AA4" s="27" t="s">
        <v>52</v>
      </c>
      <c r="AB4" s="68" t="s">
        <v>51</v>
      </c>
      <c r="AC4" s="66" t="s">
        <v>50</v>
      </c>
      <c r="AD4" s="408"/>
      <c r="AE4" s="409"/>
      <c r="AF4" s="27" t="s">
        <v>54</v>
      </c>
      <c r="AG4" s="27" t="s">
        <v>83</v>
      </c>
      <c r="AH4" s="27" t="s">
        <v>52</v>
      </c>
      <c r="AI4" s="68" t="s">
        <v>51</v>
      </c>
      <c r="AJ4" s="66" t="s">
        <v>50</v>
      </c>
      <c r="AK4" s="408"/>
      <c r="AL4" s="408"/>
      <c r="AM4" s="27" t="s">
        <v>54</v>
      </c>
      <c r="AN4" s="27" t="s">
        <v>83</v>
      </c>
      <c r="AO4" s="27" t="s">
        <v>52</v>
      </c>
      <c r="AP4" s="67" t="s">
        <v>51</v>
      </c>
      <c r="AQ4" s="66" t="s">
        <v>50</v>
      </c>
      <c r="AR4" s="408"/>
      <c r="AS4" s="384"/>
      <c r="AT4" s="408"/>
      <c r="AU4" s="27" t="s">
        <v>49</v>
      </c>
      <c r="AV4" s="26" t="s">
        <v>34</v>
      </c>
      <c r="AW4" s="26" t="s">
        <v>33</v>
      </c>
      <c r="AX4" s="386"/>
      <c r="AY4" s="386"/>
    </row>
    <row r="5" spans="1:51" s="24" customFormat="1" ht="18">
      <c r="A5" s="31" t="s">
        <v>236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0"/>
      <c r="S5" s="31"/>
      <c r="T5" s="61"/>
      <c r="U5" s="61"/>
      <c r="V5" s="58"/>
      <c r="W5" s="65"/>
      <c r="X5" s="63"/>
      <c r="Y5" s="58"/>
      <c r="Z5" s="64"/>
      <c r="AA5" s="58"/>
      <c r="AB5" s="65"/>
      <c r="AC5" s="63"/>
      <c r="AD5" s="63"/>
      <c r="AE5" s="65"/>
      <c r="AF5" s="58"/>
      <c r="AG5" s="58"/>
      <c r="AH5" s="58"/>
      <c r="AI5" s="62"/>
      <c r="AJ5" s="58"/>
      <c r="AK5" s="61"/>
      <c r="AL5" s="61"/>
      <c r="AM5" s="61"/>
      <c r="AN5" s="61"/>
      <c r="AO5" s="61"/>
      <c r="AP5" s="60"/>
      <c r="AQ5" s="60"/>
      <c r="AR5" s="60"/>
      <c r="AS5" s="59"/>
      <c r="AT5" s="58"/>
      <c r="AU5" s="58"/>
      <c r="AV5" s="57"/>
      <c r="AW5" s="81"/>
      <c r="AX5" s="81"/>
      <c r="AY5" s="81"/>
    </row>
    <row r="6" spans="1:51" s="15" customFormat="1" ht="18">
      <c r="A6" s="161" t="s">
        <v>6</v>
      </c>
      <c r="B6" s="5" t="s">
        <v>237</v>
      </c>
      <c r="C6" s="2" t="s">
        <v>141</v>
      </c>
      <c r="D6" s="2" t="s">
        <v>142</v>
      </c>
      <c r="E6" s="18">
        <v>520</v>
      </c>
      <c r="F6" s="18">
        <v>412</v>
      </c>
      <c r="G6" s="18"/>
      <c r="H6" s="18"/>
      <c r="I6" s="18"/>
      <c r="J6" s="18"/>
      <c r="K6" s="18">
        <v>408</v>
      </c>
      <c r="L6" s="18">
        <v>14</v>
      </c>
      <c r="M6" s="18"/>
      <c r="N6" s="18">
        <v>36</v>
      </c>
      <c r="O6" s="18"/>
      <c r="P6" s="18"/>
      <c r="Q6" s="134">
        <f>SUM(E6:P6)</f>
        <v>1390</v>
      </c>
      <c r="R6" s="122" t="s">
        <v>238</v>
      </c>
      <c r="S6" s="155">
        <v>0</v>
      </c>
      <c r="T6" s="22" t="s">
        <v>1</v>
      </c>
      <c r="U6" s="18">
        <v>12</v>
      </c>
      <c r="V6" s="54">
        <v>0.01602986111111111</v>
      </c>
      <c r="W6" s="22" t="s">
        <v>238</v>
      </c>
      <c r="X6" s="87">
        <v>0</v>
      </c>
      <c r="Y6" s="18">
        <v>1</v>
      </c>
      <c r="Z6" s="132" t="s">
        <v>0</v>
      </c>
      <c r="AA6" s="54">
        <v>0.003815046296296297</v>
      </c>
      <c r="AB6" s="22" t="s">
        <v>238</v>
      </c>
      <c r="AC6" s="87">
        <v>0</v>
      </c>
      <c r="AD6" s="18">
        <f>X6+AC6</f>
        <v>0</v>
      </c>
      <c r="AE6" s="22" t="s">
        <v>238</v>
      </c>
      <c r="AF6" s="18">
        <v>2</v>
      </c>
      <c r="AG6" s="18">
        <v>12</v>
      </c>
      <c r="AH6" s="54">
        <v>0.015425925925925926</v>
      </c>
      <c r="AI6" s="22" t="s">
        <v>238</v>
      </c>
      <c r="AJ6" s="87">
        <v>0</v>
      </c>
      <c r="AK6" s="18">
        <f>AD6+AJ6</f>
        <v>0</v>
      </c>
      <c r="AL6" s="138" t="s">
        <v>238</v>
      </c>
      <c r="AM6" s="18">
        <v>1</v>
      </c>
      <c r="AN6" s="18">
        <v>12</v>
      </c>
      <c r="AO6" s="54">
        <v>0.015369444444444444</v>
      </c>
      <c r="AP6" s="138" t="s">
        <v>238</v>
      </c>
      <c r="AQ6" s="87">
        <v>0</v>
      </c>
      <c r="AR6" s="18">
        <f>AK6+AQ6</f>
        <v>0</v>
      </c>
      <c r="AS6" s="22" t="s">
        <v>238</v>
      </c>
      <c r="AT6" s="87">
        <v>0</v>
      </c>
      <c r="AU6" s="17">
        <f>S6+AT6</f>
        <v>0</v>
      </c>
      <c r="AV6" s="17" t="s">
        <v>238</v>
      </c>
      <c r="AW6" s="53">
        <v>0</v>
      </c>
      <c r="AX6" s="52">
        <f>AN6+AG6+Z6+U6</f>
        <v>39</v>
      </c>
      <c r="AY6" s="90">
        <f>AO6+AH6+AA6+V6</f>
        <v>0.05064027777777777</v>
      </c>
    </row>
    <row r="7" spans="1:51" s="24" customFormat="1" ht="18">
      <c r="A7" s="31" t="s">
        <v>239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0"/>
      <c r="S7" s="31"/>
      <c r="T7" s="61"/>
      <c r="U7" s="61"/>
      <c r="V7" s="58"/>
      <c r="W7" s="65"/>
      <c r="X7" s="63"/>
      <c r="Y7" s="58"/>
      <c r="Z7" s="64"/>
      <c r="AA7" s="58"/>
      <c r="AB7" s="65"/>
      <c r="AC7" s="63"/>
      <c r="AD7" s="63"/>
      <c r="AE7" s="65"/>
      <c r="AF7" s="58"/>
      <c r="AG7" s="58"/>
      <c r="AH7" s="58"/>
      <c r="AI7" s="62"/>
      <c r="AJ7" s="58"/>
      <c r="AK7" s="61"/>
      <c r="AL7" s="61"/>
      <c r="AM7" s="61"/>
      <c r="AN7" s="61"/>
      <c r="AO7" s="61"/>
      <c r="AP7" s="60"/>
      <c r="AQ7" s="60"/>
      <c r="AR7" s="60"/>
      <c r="AS7" s="59"/>
      <c r="AT7" s="58"/>
      <c r="AU7" s="58"/>
      <c r="AV7" s="57"/>
      <c r="AW7" s="81"/>
      <c r="AX7" s="81"/>
      <c r="AY7" s="81"/>
    </row>
    <row r="8" spans="1:51" s="15" customFormat="1" ht="18">
      <c r="A8" s="105" t="s">
        <v>112</v>
      </c>
      <c r="B8" s="5" t="s">
        <v>240</v>
      </c>
      <c r="C8" s="2" t="s">
        <v>205</v>
      </c>
      <c r="D8" s="2" t="s">
        <v>241</v>
      </c>
      <c r="E8" s="18">
        <v>114</v>
      </c>
      <c r="F8" s="18">
        <v>184</v>
      </c>
      <c r="G8" s="18"/>
      <c r="H8" s="18"/>
      <c r="I8" s="18"/>
      <c r="J8" s="18"/>
      <c r="K8" s="18">
        <v>146</v>
      </c>
      <c r="L8" s="18">
        <v>14</v>
      </c>
      <c r="M8" s="18"/>
      <c r="N8" s="18">
        <v>18</v>
      </c>
      <c r="O8" s="18"/>
      <c r="P8" s="18"/>
      <c r="Q8" s="134">
        <f aca="true" t="shared" si="0" ref="Q8:Q15">SUM(E8:P8)</f>
        <v>476</v>
      </c>
      <c r="R8" s="122" t="s">
        <v>2</v>
      </c>
      <c r="S8" s="121">
        <v>70</v>
      </c>
      <c r="T8" s="55" t="str">
        <f aca="true" t="shared" si="1" ref="T8:T15">R8</f>
        <v>1</v>
      </c>
      <c r="U8" s="18">
        <v>12</v>
      </c>
      <c r="V8" s="74">
        <v>0.01663599537037037</v>
      </c>
      <c r="W8" s="22" t="s">
        <v>1</v>
      </c>
      <c r="X8" s="87">
        <v>53</v>
      </c>
      <c r="Y8" s="18" t="str">
        <f aca="true" t="shared" si="2" ref="Y8:Y15">W8</f>
        <v>2</v>
      </c>
      <c r="Z8" s="127">
        <v>12</v>
      </c>
      <c r="AA8" s="54">
        <v>0.015636689814814815</v>
      </c>
      <c r="AB8" s="87">
        <v>3</v>
      </c>
      <c r="AC8" s="87">
        <v>39</v>
      </c>
      <c r="AD8" s="18">
        <f aca="true" t="shared" si="3" ref="AD8:AD15">X8+AC8</f>
        <v>92</v>
      </c>
      <c r="AE8" s="127">
        <v>2</v>
      </c>
      <c r="AF8" s="18">
        <f aca="true" t="shared" si="4" ref="AF8:AF15">AE8</f>
        <v>2</v>
      </c>
      <c r="AG8" s="18">
        <v>12</v>
      </c>
      <c r="AH8" s="54">
        <v>0.015255555555555555</v>
      </c>
      <c r="AI8" s="22" t="s">
        <v>1</v>
      </c>
      <c r="AJ8" s="87">
        <v>53</v>
      </c>
      <c r="AK8" s="18">
        <f aca="true" t="shared" si="5" ref="AK8:AK15">AD8+AJ8</f>
        <v>145</v>
      </c>
      <c r="AL8" s="18">
        <v>1</v>
      </c>
      <c r="AM8" s="18">
        <f aca="true" t="shared" si="6" ref="AM8:AM15">AL8</f>
        <v>1</v>
      </c>
      <c r="AN8" s="18">
        <v>12</v>
      </c>
      <c r="AO8" s="74">
        <v>0.014889467592592591</v>
      </c>
      <c r="AP8" s="18">
        <v>1</v>
      </c>
      <c r="AQ8" s="87">
        <v>70</v>
      </c>
      <c r="AR8" s="18">
        <f aca="true" t="shared" si="7" ref="AR8:AR15">AK8+AQ8</f>
        <v>215</v>
      </c>
      <c r="AS8" s="22" t="s">
        <v>2</v>
      </c>
      <c r="AT8" s="87">
        <v>70</v>
      </c>
      <c r="AU8" s="17">
        <f aca="true" t="shared" si="8" ref="AU8:AU15">S8+AT8</f>
        <v>140</v>
      </c>
      <c r="AV8" s="17">
        <v>1</v>
      </c>
      <c r="AW8" s="97">
        <v>70</v>
      </c>
      <c r="AX8" s="52">
        <f>AN8+AG8+Z8+U8</f>
        <v>48</v>
      </c>
      <c r="AY8" s="90">
        <f>AO8+AH8+AA8+V8</f>
        <v>0.062417708333333335</v>
      </c>
    </row>
    <row r="9" spans="1:51" s="15" customFormat="1" ht="18">
      <c r="A9" s="161" t="s">
        <v>121</v>
      </c>
      <c r="B9" s="5" t="s">
        <v>209</v>
      </c>
      <c r="C9" s="2" t="s">
        <v>138</v>
      </c>
      <c r="D9" s="2" t="s">
        <v>122</v>
      </c>
      <c r="E9" s="18">
        <v>374</v>
      </c>
      <c r="F9" s="18">
        <v>74</v>
      </c>
      <c r="G9" s="18"/>
      <c r="H9" s="18"/>
      <c r="I9" s="18"/>
      <c r="J9" s="18"/>
      <c r="K9" s="18">
        <v>120</v>
      </c>
      <c r="L9" s="18">
        <v>14</v>
      </c>
      <c r="M9" s="18"/>
      <c r="N9" s="18">
        <v>20</v>
      </c>
      <c r="O9" s="18"/>
      <c r="P9" s="18"/>
      <c r="Q9" s="134">
        <f t="shared" si="0"/>
        <v>602</v>
      </c>
      <c r="R9" s="122" t="s">
        <v>1</v>
      </c>
      <c r="S9" s="121">
        <v>53</v>
      </c>
      <c r="T9" s="55" t="str">
        <f t="shared" si="1"/>
        <v>2</v>
      </c>
      <c r="U9" s="138">
        <v>0</v>
      </c>
      <c r="V9" s="54">
        <v>0.0416666666666667</v>
      </c>
      <c r="W9" s="22" t="s">
        <v>68</v>
      </c>
      <c r="X9" s="87">
        <v>0</v>
      </c>
      <c r="Y9" s="18" t="str">
        <f t="shared" si="2"/>
        <v>7</v>
      </c>
      <c r="Z9" s="127">
        <v>12</v>
      </c>
      <c r="AA9" s="54">
        <v>0.01548148148148148</v>
      </c>
      <c r="AB9" s="87">
        <v>2</v>
      </c>
      <c r="AC9" s="87">
        <v>53</v>
      </c>
      <c r="AD9" s="18">
        <f t="shared" si="3"/>
        <v>53</v>
      </c>
      <c r="AE9" s="127">
        <v>4</v>
      </c>
      <c r="AF9" s="18">
        <f t="shared" si="4"/>
        <v>4</v>
      </c>
      <c r="AG9" s="18">
        <v>12</v>
      </c>
      <c r="AH9" s="54">
        <v>0.015143402777777778</v>
      </c>
      <c r="AI9" s="22" t="s">
        <v>2</v>
      </c>
      <c r="AJ9" s="87">
        <v>70</v>
      </c>
      <c r="AK9" s="18">
        <f t="shared" si="5"/>
        <v>123</v>
      </c>
      <c r="AL9" s="18">
        <v>3</v>
      </c>
      <c r="AM9" s="18">
        <f t="shared" si="6"/>
        <v>3</v>
      </c>
      <c r="AN9" s="18">
        <v>9</v>
      </c>
      <c r="AO9" s="74">
        <v>0.011029282407407408</v>
      </c>
      <c r="AP9" s="18">
        <v>4</v>
      </c>
      <c r="AQ9" s="87">
        <v>28</v>
      </c>
      <c r="AR9" s="18">
        <f t="shared" si="7"/>
        <v>151</v>
      </c>
      <c r="AS9" s="22" t="s">
        <v>0</v>
      </c>
      <c r="AT9" s="87">
        <v>39</v>
      </c>
      <c r="AU9" s="17">
        <f t="shared" si="8"/>
        <v>92</v>
      </c>
      <c r="AV9" s="17">
        <v>2</v>
      </c>
      <c r="AW9" s="97">
        <v>53</v>
      </c>
      <c r="AX9" s="52">
        <f aca="true" t="shared" si="9" ref="AX9:AX15">AN9+AG9+Z9+U9</f>
        <v>33</v>
      </c>
      <c r="AY9" s="90">
        <f>AH9+AA9+V9</f>
        <v>0.07229155092592596</v>
      </c>
    </row>
    <row r="10" spans="1:51" s="15" customFormat="1" ht="18">
      <c r="A10" s="105" t="s">
        <v>77</v>
      </c>
      <c r="B10" s="5" t="s">
        <v>76</v>
      </c>
      <c r="C10" s="73" t="s">
        <v>127</v>
      </c>
      <c r="D10" s="73" t="s">
        <v>41</v>
      </c>
      <c r="E10" s="18">
        <v>154</v>
      </c>
      <c r="F10" s="18">
        <v>148</v>
      </c>
      <c r="G10" s="18"/>
      <c r="H10" s="18"/>
      <c r="I10" s="18"/>
      <c r="J10" s="18"/>
      <c r="K10" s="18">
        <v>163</v>
      </c>
      <c r="L10" s="18">
        <v>520</v>
      </c>
      <c r="M10" s="18"/>
      <c r="N10" s="18">
        <v>64</v>
      </c>
      <c r="O10" s="18"/>
      <c r="P10" s="18"/>
      <c r="Q10" s="134">
        <f t="shared" si="0"/>
        <v>1049</v>
      </c>
      <c r="R10" s="122" t="s">
        <v>26</v>
      </c>
      <c r="S10" s="121">
        <v>28</v>
      </c>
      <c r="T10" s="55" t="str">
        <f t="shared" si="1"/>
        <v>4</v>
      </c>
      <c r="U10" s="18">
        <v>12</v>
      </c>
      <c r="V10" s="54">
        <v>0.016790625</v>
      </c>
      <c r="W10" s="22" t="s">
        <v>0</v>
      </c>
      <c r="X10" s="87">
        <v>39</v>
      </c>
      <c r="Y10" s="18" t="str">
        <f t="shared" si="2"/>
        <v>3</v>
      </c>
      <c r="Z10" s="127">
        <v>11</v>
      </c>
      <c r="AA10" s="54">
        <v>0.014905671296296297</v>
      </c>
      <c r="AB10" s="87">
        <v>4</v>
      </c>
      <c r="AC10" s="87">
        <v>28</v>
      </c>
      <c r="AD10" s="18">
        <f t="shared" si="3"/>
        <v>67</v>
      </c>
      <c r="AE10" s="127">
        <v>3</v>
      </c>
      <c r="AF10" s="18">
        <f t="shared" si="4"/>
        <v>3</v>
      </c>
      <c r="AG10" s="18">
        <v>12</v>
      </c>
      <c r="AH10" s="54">
        <v>0.016142476851851852</v>
      </c>
      <c r="AI10" s="22" t="s">
        <v>0</v>
      </c>
      <c r="AJ10" s="87">
        <v>39</v>
      </c>
      <c r="AK10" s="18">
        <f t="shared" si="5"/>
        <v>106</v>
      </c>
      <c r="AL10" s="18">
        <v>4</v>
      </c>
      <c r="AM10" s="18">
        <f t="shared" si="6"/>
        <v>4</v>
      </c>
      <c r="AN10" s="18">
        <v>12</v>
      </c>
      <c r="AO10" s="74">
        <v>0.015118287037037036</v>
      </c>
      <c r="AP10" s="18">
        <v>2</v>
      </c>
      <c r="AQ10" s="87">
        <v>53</v>
      </c>
      <c r="AR10" s="18">
        <f t="shared" si="7"/>
        <v>159</v>
      </c>
      <c r="AS10" s="22" t="s">
        <v>1</v>
      </c>
      <c r="AT10" s="87">
        <v>53</v>
      </c>
      <c r="AU10" s="17">
        <f t="shared" si="8"/>
        <v>81</v>
      </c>
      <c r="AV10" s="17">
        <v>3</v>
      </c>
      <c r="AW10" s="97">
        <v>39</v>
      </c>
      <c r="AX10" s="52">
        <f t="shared" si="9"/>
        <v>47</v>
      </c>
      <c r="AY10" s="90">
        <f>AH10+AA10+V10</f>
        <v>0.04783877314814815</v>
      </c>
    </row>
    <row r="11" spans="1:51" s="15" customFormat="1" ht="18">
      <c r="A11" s="105" t="s">
        <v>99</v>
      </c>
      <c r="B11" s="5" t="s">
        <v>15</v>
      </c>
      <c r="C11" s="2" t="s">
        <v>129</v>
      </c>
      <c r="D11" s="73" t="s">
        <v>46</v>
      </c>
      <c r="E11" s="18">
        <v>250</v>
      </c>
      <c r="F11" s="18">
        <v>110</v>
      </c>
      <c r="G11" s="18"/>
      <c r="H11" s="18"/>
      <c r="I11" s="18"/>
      <c r="J11" s="18"/>
      <c r="K11" s="18">
        <v>220</v>
      </c>
      <c r="L11" s="18">
        <v>68</v>
      </c>
      <c r="M11" s="18"/>
      <c r="N11" s="18">
        <v>283</v>
      </c>
      <c r="O11" s="18"/>
      <c r="P11" s="18"/>
      <c r="Q11" s="134">
        <f t="shared" si="0"/>
        <v>931</v>
      </c>
      <c r="R11" s="122" t="s">
        <v>0</v>
      </c>
      <c r="S11" s="121">
        <v>39</v>
      </c>
      <c r="T11" s="55" t="str">
        <f t="shared" si="1"/>
        <v>3</v>
      </c>
      <c r="U11" s="18">
        <v>4</v>
      </c>
      <c r="V11" s="54">
        <v>0.005836226851851852</v>
      </c>
      <c r="W11" s="22" t="s">
        <v>40</v>
      </c>
      <c r="X11" s="87">
        <v>18</v>
      </c>
      <c r="Y11" s="18" t="str">
        <f t="shared" si="2"/>
        <v>5</v>
      </c>
      <c r="Z11" s="127">
        <v>6</v>
      </c>
      <c r="AA11" s="74">
        <v>0.015528935185185187</v>
      </c>
      <c r="AB11" s="87">
        <v>5</v>
      </c>
      <c r="AC11" s="87">
        <v>18</v>
      </c>
      <c r="AD11" s="18">
        <f t="shared" si="3"/>
        <v>36</v>
      </c>
      <c r="AE11" s="127">
        <v>5</v>
      </c>
      <c r="AF11" s="18">
        <f t="shared" si="4"/>
        <v>5</v>
      </c>
      <c r="AG11" s="18">
        <v>6</v>
      </c>
      <c r="AH11" s="54">
        <v>0.01595324074074074</v>
      </c>
      <c r="AI11" s="22" t="s">
        <v>40</v>
      </c>
      <c r="AJ11" s="87">
        <v>18</v>
      </c>
      <c r="AK11" s="18">
        <f t="shared" si="5"/>
        <v>54</v>
      </c>
      <c r="AL11" s="18">
        <v>6</v>
      </c>
      <c r="AM11" s="18">
        <f t="shared" si="6"/>
        <v>6</v>
      </c>
      <c r="AN11" s="18">
        <v>8</v>
      </c>
      <c r="AO11" s="74">
        <v>0.014857175925925925</v>
      </c>
      <c r="AP11" s="18">
        <v>5</v>
      </c>
      <c r="AQ11" s="87">
        <v>18</v>
      </c>
      <c r="AR11" s="18">
        <f t="shared" si="7"/>
        <v>72</v>
      </c>
      <c r="AS11" s="22" t="s">
        <v>71</v>
      </c>
      <c r="AT11" s="87">
        <v>9</v>
      </c>
      <c r="AU11" s="17">
        <f t="shared" si="8"/>
        <v>48</v>
      </c>
      <c r="AV11" s="17">
        <v>4</v>
      </c>
      <c r="AW11" s="97">
        <v>28</v>
      </c>
      <c r="AX11" s="52">
        <f t="shared" si="9"/>
        <v>24</v>
      </c>
      <c r="AY11" s="90">
        <f>AO11+AH11+AA11+V11</f>
        <v>0.05217557870370371</v>
      </c>
    </row>
    <row r="12" spans="1:51" s="15" customFormat="1" ht="18">
      <c r="A12" s="105" t="s">
        <v>73</v>
      </c>
      <c r="B12" s="5" t="s">
        <v>240</v>
      </c>
      <c r="C12" s="2" t="s">
        <v>208</v>
      </c>
      <c r="D12" s="2" t="s">
        <v>72</v>
      </c>
      <c r="E12" s="18">
        <v>388</v>
      </c>
      <c r="F12" s="18">
        <v>372</v>
      </c>
      <c r="G12" s="18"/>
      <c r="H12" s="18"/>
      <c r="I12" s="18"/>
      <c r="J12" s="18"/>
      <c r="K12" s="18">
        <v>101</v>
      </c>
      <c r="L12" s="18">
        <v>14</v>
      </c>
      <c r="M12" s="18"/>
      <c r="N12" s="18">
        <v>180</v>
      </c>
      <c r="O12" s="18"/>
      <c r="P12" s="18"/>
      <c r="Q12" s="134">
        <f t="shared" si="0"/>
        <v>1055</v>
      </c>
      <c r="R12" s="122" t="s">
        <v>40</v>
      </c>
      <c r="S12" s="121">
        <v>18</v>
      </c>
      <c r="T12" s="55" t="str">
        <f t="shared" si="1"/>
        <v>5</v>
      </c>
      <c r="U12" s="18">
        <v>12</v>
      </c>
      <c r="V12" s="75">
        <v>0.016144560185185185</v>
      </c>
      <c r="W12" s="22" t="s">
        <v>2</v>
      </c>
      <c r="X12" s="87">
        <v>70</v>
      </c>
      <c r="Y12" s="18" t="str">
        <f t="shared" si="2"/>
        <v>1</v>
      </c>
      <c r="Z12" s="127">
        <v>12</v>
      </c>
      <c r="AA12" s="74">
        <v>0.014849884259259259</v>
      </c>
      <c r="AB12" s="87">
        <v>1</v>
      </c>
      <c r="AC12" s="87">
        <v>70</v>
      </c>
      <c r="AD12" s="18">
        <f t="shared" si="3"/>
        <v>140</v>
      </c>
      <c r="AE12" s="127">
        <v>1</v>
      </c>
      <c r="AF12" s="18">
        <f t="shared" si="4"/>
        <v>1</v>
      </c>
      <c r="AG12" s="18">
        <v>1</v>
      </c>
      <c r="AH12" s="54">
        <v>0.0012688657407407408</v>
      </c>
      <c r="AI12" s="22" t="s">
        <v>68</v>
      </c>
      <c r="AJ12" s="87">
        <v>1</v>
      </c>
      <c r="AK12" s="18">
        <f t="shared" si="5"/>
        <v>141</v>
      </c>
      <c r="AL12" s="18">
        <v>2</v>
      </c>
      <c r="AM12" s="18">
        <f t="shared" si="6"/>
        <v>2</v>
      </c>
      <c r="AN12" s="18">
        <v>7</v>
      </c>
      <c r="AO12" s="74">
        <v>0.009433564814814815</v>
      </c>
      <c r="AP12" s="18">
        <v>6</v>
      </c>
      <c r="AQ12" s="87">
        <v>9</v>
      </c>
      <c r="AR12" s="18">
        <f t="shared" si="7"/>
        <v>150</v>
      </c>
      <c r="AS12" s="22" t="s">
        <v>26</v>
      </c>
      <c r="AT12" s="87">
        <v>28</v>
      </c>
      <c r="AU12" s="17">
        <f t="shared" si="8"/>
        <v>46</v>
      </c>
      <c r="AV12" s="17">
        <v>5</v>
      </c>
      <c r="AW12" s="97">
        <v>18</v>
      </c>
      <c r="AX12" s="52">
        <f t="shared" si="9"/>
        <v>32</v>
      </c>
      <c r="AY12" s="90">
        <f>AO12+AH12+AA12+V12</f>
        <v>0.041696874999999994</v>
      </c>
    </row>
    <row r="13" spans="1:51" s="15" customFormat="1" ht="18">
      <c r="A13" s="105" t="s">
        <v>75</v>
      </c>
      <c r="B13" s="5" t="s">
        <v>242</v>
      </c>
      <c r="C13" s="6" t="s">
        <v>124</v>
      </c>
      <c r="D13" s="6" t="s">
        <v>46</v>
      </c>
      <c r="E13" s="18">
        <v>434</v>
      </c>
      <c r="F13" s="18">
        <v>50</v>
      </c>
      <c r="G13" s="18"/>
      <c r="H13" s="18"/>
      <c r="I13" s="18"/>
      <c r="J13" s="18"/>
      <c r="K13" s="18">
        <v>520</v>
      </c>
      <c r="L13" s="18">
        <v>520</v>
      </c>
      <c r="M13" s="18"/>
      <c r="N13" s="18">
        <v>460</v>
      </c>
      <c r="O13" s="18"/>
      <c r="P13" s="18"/>
      <c r="Q13" s="134">
        <f t="shared" si="0"/>
        <v>1984</v>
      </c>
      <c r="R13" s="122" t="s">
        <v>68</v>
      </c>
      <c r="S13" s="121">
        <v>1</v>
      </c>
      <c r="T13" s="55" t="str">
        <f t="shared" si="1"/>
        <v>7</v>
      </c>
      <c r="U13" s="18">
        <v>9</v>
      </c>
      <c r="V13" s="54">
        <v>0.012416666666666666</v>
      </c>
      <c r="W13" s="22" t="s">
        <v>26</v>
      </c>
      <c r="X13" s="87">
        <v>28</v>
      </c>
      <c r="Y13" s="18" t="str">
        <f t="shared" si="2"/>
        <v>4</v>
      </c>
      <c r="Z13" s="22" t="s">
        <v>233</v>
      </c>
      <c r="AA13" s="54">
        <v>0</v>
      </c>
      <c r="AB13" s="87">
        <v>7</v>
      </c>
      <c r="AC13" s="21">
        <v>0</v>
      </c>
      <c r="AD13" s="18">
        <f t="shared" si="3"/>
        <v>28</v>
      </c>
      <c r="AE13" s="127">
        <v>6</v>
      </c>
      <c r="AF13" s="18">
        <f t="shared" si="4"/>
        <v>6</v>
      </c>
      <c r="AG13" s="18">
        <v>11</v>
      </c>
      <c r="AH13" s="54">
        <v>0.015490277777777778</v>
      </c>
      <c r="AI13" s="22" t="s">
        <v>26</v>
      </c>
      <c r="AJ13" s="87">
        <v>28</v>
      </c>
      <c r="AK13" s="18">
        <f t="shared" si="5"/>
        <v>56</v>
      </c>
      <c r="AL13" s="18">
        <v>5</v>
      </c>
      <c r="AM13" s="18">
        <f t="shared" si="6"/>
        <v>5</v>
      </c>
      <c r="AN13" s="18">
        <v>12</v>
      </c>
      <c r="AO13" s="74">
        <v>0.015817476851851853</v>
      </c>
      <c r="AP13" s="18">
        <v>3</v>
      </c>
      <c r="AQ13" s="87">
        <v>39</v>
      </c>
      <c r="AR13" s="18">
        <f t="shared" si="7"/>
        <v>95</v>
      </c>
      <c r="AS13" s="22" t="s">
        <v>40</v>
      </c>
      <c r="AT13" s="87">
        <v>18</v>
      </c>
      <c r="AU13" s="17">
        <f t="shared" si="8"/>
        <v>19</v>
      </c>
      <c r="AV13" s="17">
        <v>6</v>
      </c>
      <c r="AW13" s="97">
        <v>9</v>
      </c>
      <c r="AX13" s="52">
        <f t="shared" si="9"/>
        <v>32</v>
      </c>
      <c r="AY13" s="90">
        <f>AO13+AH13+AA13+V13</f>
        <v>0.0437244212962963</v>
      </c>
    </row>
    <row r="14" spans="1:51" s="15" customFormat="1" ht="18">
      <c r="A14" s="105" t="s">
        <v>213</v>
      </c>
      <c r="B14" s="5" t="s">
        <v>128</v>
      </c>
      <c r="C14" s="2" t="s">
        <v>215</v>
      </c>
      <c r="D14" s="2" t="s">
        <v>243</v>
      </c>
      <c r="E14" s="18">
        <v>434</v>
      </c>
      <c r="F14" s="18">
        <v>144</v>
      </c>
      <c r="G14" s="18"/>
      <c r="H14" s="18"/>
      <c r="I14" s="18"/>
      <c r="J14" s="18"/>
      <c r="K14" s="18">
        <v>264</v>
      </c>
      <c r="L14" s="18">
        <v>62</v>
      </c>
      <c r="M14" s="18"/>
      <c r="N14" s="18">
        <v>368</v>
      </c>
      <c r="O14" s="18"/>
      <c r="P14" s="18"/>
      <c r="Q14" s="134">
        <f t="shared" si="0"/>
        <v>1272</v>
      </c>
      <c r="R14" s="122" t="s">
        <v>71</v>
      </c>
      <c r="S14" s="121">
        <v>9</v>
      </c>
      <c r="T14" s="55" t="str">
        <f t="shared" si="1"/>
        <v>6</v>
      </c>
      <c r="U14" s="18">
        <v>0</v>
      </c>
      <c r="V14" s="54">
        <v>0</v>
      </c>
      <c r="W14" s="22" t="s">
        <v>71</v>
      </c>
      <c r="X14" s="87">
        <v>9</v>
      </c>
      <c r="Y14" s="18" t="str">
        <f t="shared" si="2"/>
        <v>6</v>
      </c>
      <c r="Z14" s="127">
        <v>1</v>
      </c>
      <c r="AA14" s="54">
        <v>0.001969675925925926</v>
      </c>
      <c r="AB14" s="87">
        <v>6</v>
      </c>
      <c r="AC14" s="87">
        <v>9</v>
      </c>
      <c r="AD14" s="18">
        <f t="shared" si="3"/>
        <v>18</v>
      </c>
      <c r="AE14" s="127">
        <v>7</v>
      </c>
      <c r="AF14" s="18">
        <f t="shared" si="4"/>
        <v>7</v>
      </c>
      <c r="AG14" s="18">
        <v>2</v>
      </c>
      <c r="AH14" s="54">
        <v>0.005232407407407407</v>
      </c>
      <c r="AI14" s="22" t="s">
        <v>71</v>
      </c>
      <c r="AJ14" s="87">
        <v>9</v>
      </c>
      <c r="AK14" s="18">
        <f t="shared" si="5"/>
        <v>27</v>
      </c>
      <c r="AL14" s="18">
        <v>7</v>
      </c>
      <c r="AM14" s="18">
        <f t="shared" si="6"/>
        <v>7</v>
      </c>
      <c r="AN14" s="138">
        <v>0</v>
      </c>
      <c r="AO14" s="54">
        <v>0</v>
      </c>
      <c r="AP14" s="18">
        <v>7</v>
      </c>
      <c r="AQ14" s="87">
        <v>1</v>
      </c>
      <c r="AR14" s="18">
        <f t="shared" si="7"/>
        <v>28</v>
      </c>
      <c r="AS14" s="22" t="s">
        <v>68</v>
      </c>
      <c r="AT14" s="87">
        <v>0</v>
      </c>
      <c r="AU14" s="17">
        <f t="shared" si="8"/>
        <v>9</v>
      </c>
      <c r="AV14" s="17">
        <v>7</v>
      </c>
      <c r="AW14" s="97">
        <v>1</v>
      </c>
      <c r="AX14" s="52">
        <f t="shared" si="9"/>
        <v>3</v>
      </c>
      <c r="AY14" s="90">
        <f>AO14+AH14+AA14+V14</f>
        <v>0.007202083333333333</v>
      </c>
    </row>
    <row r="15" spans="1:51" s="15" customFormat="1" ht="18" hidden="1">
      <c r="A15" s="4"/>
      <c r="B15" s="5"/>
      <c r="C15" s="2"/>
      <c r="D15" s="2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34">
        <f t="shared" si="0"/>
        <v>0</v>
      </c>
      <c r="R15" s="22"/>
      <c r="S15" s="21"/>
      <c r="T15" s="55">
        <f t="shared" si="1"/>
        <v>0</v>
      </c>
      <c r="U15" s="18"/>
      <c r="V15" s="54">
        <v>0</v>
      </c>
      <c r="W15" s="22"/>
      <c r="X15" s="87"/>
      <c r="Y15" s="18">
        <f t="shared" si="2"/>
        <v>0</v>
      </c>
      <c r="Z15" s="22"/>
      <c r="AA15" s="54">
        <v>0</v>
      </c>
      <c r="AB15" s="87"/>
      <c r="AC15" s="21"/>
      <c r="AD15" s="18">
        <f t="shared" si="3"/>
        <v>0</v>
      </c>
      <c r="AE15" s="22"/>
      <c r="AF15" s="18">
        <f t="shared" si="4"/>
        <v>0</v>
      </c>
      <c r="AG15" s="18"/>
      <c r="AH15" s="54">
        <v>0</v>
      </c>
      <c r="AI15" s="22"/>
      <c r="AJ15" s="87"/>
      <c r="AK15" s="18">
        <f t="shared" si="5"/>
        <v>0</v>
      </c>
      <c r="AL15" s="18"/>
      <c r="AM15" s="18">
        <f t="shared" si="6"/>
        <v>0</v>
      </c>
      <c r="AN15" s="18"/>
      <c r="AO15" s="54">
        <v>0</v>
      </c>
      <c r="AP15" s="18"/>
      <c r="AQ15" s="87"/>
      <c r="AR15" s="18">
        <f t="shared" si="7"/>
        <v>0</v>
      </c>
      <c r="AS15" s="22"/>
      <c r="AT15" s="21"/>
      <c r="AU15" s="17">
        <f t="shared" si="8"/>
        <v>0</v>
      </c>
      <c r="AV15" s="17"/>
      <c r="AW15" s="53"/>
      <c r="AX15" s="52">
        <f t="shared" si="9"/>
        <v>0</v>
      </c>
      <c r="AY15" s="90">
        <f>AO15+AH15+AA15+V15</f>
        <v>0</v>
      </c>
    </row>
    <row r="16" spans="1:50" ht="12.75" hidden="1">
      <c r="A16" s="13"/>
      <c r="B16" s="14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3"/>
      <c r="S16" s="12"/>
      <c r="T16" s="12"/>
      <c r="U16" s="12"/>
      <c r="V16" s="12"/>
      <c r="W16" s="13"/>
      <c r="X16" s="12"/>
      <c r="Y16" s="12"/>
      <c r="Z16" s="13"/>
      <c r="AA16" s="12"/>
      <c r="AB16" s="13"/>
      <c r="AC16" s="12"/>
      <c r="AD16" s="12"/>
      <c r="AE16" s="13"/>
      <c r="AF16" s="12"/>
      <c r="AG16" s="12"/>
      <c r="AH16" s="12"/>
      <c r="AI16" s="13"/>
      <c r="AJ16" s="12"/>
      <c r="AK16" s="12"/>
      <c r="AL16" s="12"/>
      <c r="AM16" s="12"/>
      <c r="AN16" s="12"/>
      <c r="AO16" s="12"/>
      <c r="AP16" s="12"/>
      <c r="AQ16" s="12"/>
      <c r="AR16" s="12"/>
      <c r="AS16" s="13"/>
      <c r="AT16" s="12"/>
      <c r="AU16" s="12"/>
      <c r="AV16" s="12"/>
      <c r="AW16" s="12"/>
      <c r="AX16" s="8"/>
    </row>
    <row r="17" spans="1:50" s="36" customFormat="1" ht="15.75" hidden="1">
      <c r="A17" s="390" t="s">
        <v>14</v>
      </c>
      <c r="B17" s="390"/>
      <c r="C17" s="390"/>
      <c r="D17" s="390"/>
      <c r="E17" s="49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7"/>
      <c r="S17" s="46"/>
      <c r="T17" s="72" t="s">
        <v>67</v>
      </c>
      <c r="U17" s="72"/>
      <c r="V17" s="70"/>
      <c r="W17" s="71"/>
      <c r="X17" s="70"/>
      <c r="Y17" s="70"/>
      <c r="Z17" s="71"/>
      <c r="AA17" s="70"/>
      <c r="AB17" s="71"/>
      <c r="AC17" s="70"/>
      <c r="AD17" s="70"/>
      <c r="AE17" s="71"/>
      <c r="AF17" s="70"/>
      <c r="AG17" s="70"/>
      <c r="AH17" s="70"/>
      <c r="AI17" s="71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69"/>
      <c r="AU17" s="391" t="s">
        <v>194</v>
      </c>
      <c r="AV17" s="392"/>
      <c r="AW17" s="393"/>
      <c r="AX17" s="386" t="s">
        <v>66</v>
      </c>
    </row>
    <row r="18" spans="1:50" s="36" customFormat="1" ht="15.75" hidden="1">
      <c r="A18" s="390"/>
      <c r="B18" s="390"/>
      <c r="C18" s="390"/>
      <c r="D18" s="390"/>
      <c r="E18" s="43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1"/>
      <c r="S18" s="40"/>
      <c r="T18" s="380" t="s">
        <v>65</v>
      </c>
      <c r="U18" s="381"/>
      <c r="V18" s="381"/>
      <c r="W18" s="381"/>
      <c r="X18" s="382"/>
      <c r="Y18" s="380" t="s">
        <v>64</v>
      </c>
      <c r="Z18" s="381"/>
      <c r="AA18" s="381"/>
      <c r="AB18" s="381"/>
      <c r="AC18" s="382"/>
      <c r="AD18" s="408" t="s">
        <v>63</v>
      </c>
      <c r="AE18" s="409" t="s">
        <v>62</v>
      </c>
      <c r="AF18" s="380" t="s">
        <v>61</v>
      </c>
      <c r="AG18" s="381"/>
      <c r="AH18" s="381"/>
      <c r="AI18" s="381"/>
      <c r="AJ18" s="382"/>
      <c r="AK18" s="408" t="s">
        <v>60</v>
      </c>
      <c r="AL18" s="408" t="s">
        <v>59</v>
      </c>
      <c r="AM18" s="380" t="s">
        <v>58</v>
      </c>
      <c r="AN18" s="381"/>
      <c r="AO18" s="381"/>
      <c r="AP18" s="381"/>
      <c r="AQ18" s="382"/>
      <c r="AR18" s="408" t="s">
        <v>57</v>
      </c>
      <c r="AS18" s="383" t="s">
        <v>56</v>
      </c>
      <c r="AT18" s="408" t="s">
        <v>55</v>
      </c>
      <c r="AU18" s="394"/>
      <c r="AV18" s="395"/>
      <c r="AW18" s="396"/>
      <c r="AX18" s="386"/>
    </row>
    <row r="19" spans="1:50" s="24" customFormat="1" ht="76.5" hidden="1">
      <c r="A19" s="35" t="s">
        <v>39</v>
      </c>
      <c r="B19" s="27" t="s">
        <v>38</v>
      </c>
      <c r="C19" s="27" t="s">
        <v>37</v>
      </c>
      <c r="D19" s="27" t="s">
        <v>36</v>
      </c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27" t="s">
        <v>35</v>
      </c>
      <c r="R19" s="33"/>
      <c r="S19" s="27"/>
      <c r="T19" s="27" t="s">
        <v>54</v>
      </c>
      <c r="U19" s="27" t="s">
        <v>53</v>
      </c>
      <c r="V19" s="27" t="s">
        <v>52</v>
      </c>
      <c r="W19" s="68" t="s">
        <v>51</v>
      </c>
      <c r="X19" s="66" t="s">
        <v>50</v>
      </c>
      <c r="Y19" s="27" t="s">
        <v>54</v>
      </c>
      <c r="Z19" s="33" t="s">
        <v>53</v>
      </c>
      <c r="AA19" s="27" t="s">
        <v>52</v>
      </c>
      <c r="AB19" s="68" t="s">
        <v>51</v>
      </c>
      <c r="AC19" s="66" t="s">
        <v>50</v>
      </c>
      <c r="AD19" s="408"/>
      <c r="AE19" s="409"/>
      <c r="AF19" s="27" t="s">
        <v>54</v>
      </c>
      <c r="AG19" s="27" t="s">
        <v>53</v>
      </c>
      <c r="AH19" s="27" t="s">
        <v>52</v>
      </c>
      <c r="AI19" s="68" t="s">
        <v>51</v>
      </c>
      <c r="AJ19" s="66" t="s">
        <v>50</v>
      </c>
      <c r="AK19" s="408"/>
      <c r="AL19" s="408"/>
      <c r="AM19" s="27" t="s">
        <v>54</v>
      </c>
      <c r="AN19" s="27" t="s">
        <v>53</v>
      </c>
      <c r="AO19" s="27" t="s">
        <v>52</v>
      </c>
      <c r="AP19" s="67" t="s">
        <v>51</v>
      </c>
      <c r="AQ19" s="66" t="s">
        <v>50</v>
      </c>
      <c r="AR19" s="408"/>
      <c r="AS19" s="384"/>
      <c r="AT19" s="408"/>
      <c r="AU19" s="27" t="s">
        <v>49</v>
      </c>
      <c r="AV19" s="26" t="s">
        <v>34</v>
      </c>
      <c r="AW19" s="26" t="s">
        <v>33</v>
      </c>
      <c r="AX19" s="386"/>
    </row>
    <row r="20" spans="1:50" ht="12.75" hidden="1">
      <c r="A20" s="13"/>
      <c r="B20" s="14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3"/>
      <c r="S20" s="12"/>
      <c r="T20" s="12"/>
      <c r="U20" s="12"/>
      <c r="V20" s="12"/>
      <c r="W20" s="13"/>
      <c r="X20" s="12"/>
      <c r="Y20" s="12"/>
      <c r="Z20" s="13"/>
      <c r="AA20" s="12"/>
      <c r="AB20" s="13"/>
      <c r="AC20" s="12"/>
      <c r="AD20" s="12"/>
      <c r="AE20" s="13"/>
      <c r="AF20" s="12"/>
      <c r="AG20" s="12"/>
      <c r="AH20" s="12"/>
      <c r="AI20" s="13"/>
      <c r="AJ20" s="12"/>
      <c r="AK20" s="12"/>
      <c r="AL20" s="12"/>
      <c r="AM20" s="12"/>
      <c r="AN20" s="12"/>
      <c r="AO20" s="12"/>
      <c r="AP20" s="12"/>
      <c r="AQ20" s="12"/>
      <c r="AR20" s="12"/>
      <c r="AS20" s="13"/>
      <c r="AT20" s="12"/>
      <c r="AU20" s="12"/>
      <c r="AV20" s="12"/>
      <c r="AW20" s="12"/>
      <c r="AX20" s="8"/>
    </row>
    <row r="21" spans="1:50" s="36" customFormat="1" ht="15.75" customHeight="1" hidden="1">
      <c r="A21" s="390" t="s">
        <v>14</v>
      </c>
      <c r="B21" s="390"/>
      <c r="C21" s="390"/>
      <c r="D21" s="390"/>
      <c r="E21" s="49" t="s">
        <v>94</v>
      </c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149"/>
      <c r="T21" s="44"/>
      <c r="U21" s="44"/>
      <c r="V21" s="44"/>
      <c r="W21" s="45"/>
      <c r="X21" s="44"/>
      <c r="Y21" s="44"/>
      <c r="Z21" s="45"/>
      <c r="AA21" s="44"/>
      <c r="AB21" s="45"/>
      <c r="AC21" s="44"/>
      <c r="AD21" s="44"/>
      <c r="AE21" s="45"/>
      <c r="AF21" s="44"/>
      <c r="AG21" s="38"/>
      <c r="AH21" s="38"/>
      <c r="AI21" s="45"/>
      <c r="AJ21" s="38"/>
      <c r="AK21" s="38"/>
      <c r="AL21" s="38"/>
      <c r="AM21" s="44"/>
      <c r="AN21" s="38"/>
      <c r="AO21" s="38"/>
      <c r="AP21" s="38"/>
      <c r="AQ21" s="38"/>
      <c r="AV21" s="386" t="s">
        <v>194</v>
      </c>
      <c r="AW21" s="386"/>
      <c r="AX21" s="37"/>
    </row>
    <row r="22" spans="1:50" s="36" customFormat="1" ht="15.75" hidden="1">
      <c r="A22" s="390"/>
      <c r="B22" s="390"/>
      <c r="C22" s="390"/>
      <c r="D22" s="390"/>
      <c r="E22" s="43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149"/>
      <c r="W22" s="32"/>
      <c r="X22" s="7"/>
      <c r="Y22" s="38"/>
      <c r="Z22" s="39"/>
      <c r="AA22" s="38"/>
      <c r="AB22" s="32"/>
      <c r="AC22" s="7"/>
      <c r="AD22" s="7"/>
      <c r="AE22" s="32"/>
      <c r="AF22" s="38"/>
      <c r="AG22" s="38"/>
      <c r="AH22" s="38"/>
      <c r="AI22" s="32"/>
      <c r="AJ22" s="24"/>
      <c r="AK22" s="24"/>
      <c r="AL22" s="24"/>
      <c r="AM22" s="38"/>
      <c r="AN22" s="38"/>
      <c r="AO22" s="38"/>
      <c r="AP22" s="24"/>
      <c r="AQ22" s="24"/>
      <c r="AU22" s="91"/>
      <c r="AV22" s="386"/>
      <c r="AW22" s="386"/>
      <c r="AX22" s="37"/>
    </row>
    <row r="23" spans="1:50" s="24" customFormat="1" ht="56.25" hidden="1">
      <c r="A23" s="35" t="s">
        <v>39</v>
      </c>
      <c r="B23" s="27" t="s">
        <v>38</v>
      </c>
      <c r="C23" s="27" t="s">
        <v>37</v>
      </c>
      <c r="D23" s="27" t="s">
        <v>36</v>
      </c>
      <c r="E23" s="34" t="s">
        <v>93</v>
      </c>
      <c r="F23" s="34" t="s">
        <v>92</v>
      </c>
      <c r="G23" s="34" t="s">
        <v>91</v>
      </c>
      <c r="H23" s="34" t="s">
        <v>96</v>
      </c>
      <c r="I23" s="34" t="s">
        <v>90</v>
      </c>
      <c r="J23" s="34" t="s">
        <v>97</v>
      </c>
      <c r="K23" s="34" t="s">
        <v>89</v>
      </c>
      <c r="L23" s="34" t="s">
        <v>88</v>
      </c>
      <c r="M23" s="34"/>
      <c r="N23" s="34" t="s">
        <v>87</v>
      </c>
      <c r="O23" s="34" t="s">
        <v>86</v>
      </c>
      <c r="P23" s="150" t="s">
        <v>195</v>
      </c>
      <c r="Q23" s="27" t="s">
        <v>35</v>
      </c>
      <c r="R23" s="28"/>
      <c r="W23" s="32"/>
      <c r="X23" s="7"/>
      <c r="Z23" s="28"/>
      <c r="AB23" s="32"/>
      <c r="AC23" s="7"/>
      <c r="AD23" s="7"/>
      <c r="AE23" s="32"/>
      <c r="AI23" s="32"/>
      <c r="AU23" s="92"/>
      <c r="AV23" s="26" t="s">
        <v>34</v>
      </c>
      <c r="AW23" s="26" t="s">
        <v>33</v>
      </c>
      <c r="AX23" s="25"/>
    </row>
    <row r="24" spans="1:50" s="24" customFormat="1" ht="18">
      <c r="A24" s="31" t="s">
        <v>45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162"/>
      <c r="R24" s="154"/>
      <c r="S24" s="153"/>
      <c r="W24" s="28"/>
      <c r="Z24" s="28"/>
      <c r="AB24" s="28"/>
      <c r="AE24" s="28"/>
      <c r="AI24" s="28"/>
      <c r="AV24" s="26"/>
      <c r="AW24" s="26"/>
      <c r="AX24" s="16"/>
    </row>
    <row r="25" spans="1:50" s="15" customFormat="1" ht="18">
      <c r="A25" s="4" t="s">
        <v>25</v>
      </c>
      <c r="B25" s="5" t="s">
        <v>244</v>
      </c>
      <c r="C25" s="2" t="s">
        <v>109</v>
      </c>
      <c r="D25" s="2" t="s">
        <v>27</v>
      </c>
      <c r="E25" s="18">
        <v>68</v>
      </c>
      <c r="F25" s="18">
        <v>88</v>
      </c>
      <c r="G25" s="18">
        <v>28</v>
      </c>
      <c r="H25" s="18"/>
      <c r="I25" s="18">
        <v>0</v>
      </c>
      <c r="J25" s="18">
        <v>20</v>
      </c>
      <c r="K25" s="18">
        <v>134</v>
      </c>
      <c r="L25" s="18">
        <v>6</v>
      </c>
      <c r="M25" s="18">
        <v>14</v>
      </c>
      <c r="N25" s="18">
        <v>246</v>
      </c>
      <c r="O25" s="18"/>
      <c r="P25" s="147"/>
      <c r="Q25" s="163">
        <f aca="true" t="shared" si="10" ref="Q25:Q31">SUM(E25:P25)</f>
        <v>604</v>
      </c>
      <c r="R25" s="22"/>
      <c r="S25" s="21"/>
      <c r="T25" s="19"/>
      <c r="U25" s="19"/>
      <c r="V25" s="51"/>
      <c r="W25" s="20"/>
      <c r="X25" s="19"/>
      <c r="Y25" s="19"/>
      <c r="Z25" s="20"/>
      <c r="AA25" s="19"/>
      <c r="AB25" s="20"/>
      <c r="AC25" s="19"/>
      <c r="AD25" s="19"/>
      <c r="AE25" s="20"/>
      <c r="AF25" s="19"/>
      <c r="AG25" s="19"/>
      <c r="AH25" s="19"/>
      <c r="AI25" s="20"/>
      <c r="AJ25" s="19"/>
      <c r="AK25" s="19"/>
      <c r="AL25" s="19"/>
      <c r="AM25" s="19"/>
      <c r="AN25" s="19"/>
      <c r="AO25" s="19"/>
      <c r="AP25" s="19"/>
      <c r="AQ25" s="19"/>
      <c r="AU25" s="19"/>
      <c r="AV25" s="164">
        <v>1</v>
      </c>
      <c r="AW25" s="97">
        <v>50</v>
      </c>
      <c r="AX25" s="16"/>
    </row>
    <row r="26" spans="1:50" s="15" customFormat="1" ht="18">
      <c r="A26" s="4" t="s">
        <v>43</v>
      </c>
      <c r="B26" s="5" t="s">
        <v>245</v>
      </c>
      <c r="C26" s="2" t="s">
        <v>246</v>
      </c>
      <c r="D26" s="2" t="s">
        <v>46</v>
      </c>
      <c r="E26" s="18">
        <v>176</v>
      </c>
      <c r="F26" s="18">
        <v>362</v>
      </c>
      <c r="G26" s="18">
        <v>58</v>
      </c>
      <c r="H26" s="18"/>
      <c r="I26" s="18">
        <v>110</v>
      </c>
      <c r="J26" s="18">
        <v>52</v>
      </c>
      <c r="K26" s="18">
        <v>110</v>
      </c>
      <c r="L26" s="18">
        <v>64</v>
      </c>
      <c r="M26" s="18">
        <v>54</v>
      </c>
      <c r="N26" s="18">
        <v>92</v>
      </c>
      <c r="O26" s="18"/>
      <c r="P26" s="147"/>
      <c r="Q26" s="163">
        <f t="shared" si="10"/>
        <v>1078</v>
      </c>
      <c r="R26" s="22"/>
      <c r="S26" s="21"/>
      <c r="T26" s="19"/>
      <c r="U26" s="19"/>
      <c r="V26" s="19"/>
      <c r="W26" s="20"/>
      <c r="X26" s="19"/>
      <c r="Y26" s="19"/>
      <c r="Z26" s="20"/>
      <c r="AA26" s="19"/>
      <c r="AB26" s="20"/>
      <c r="AC26" s="19"/>
      <c r="AD26" s="19"/>
      <c r="AE26" s="20"/>
      <c r="AF26" s="19"/>
      <c r="AG26" s="19"/>
      <c r="AH26" s="19"/>
      <c r="AI26" s="20"/>
      <c r="AJ26" s="19"/>
      <c r="AK26" s="19"/>
      <c r="AL26" s="19"/>
      <c r="AM26" s="19"/>
      <c r="AN26" s="19"/>
      <c r="AO26" s="19"/>
      <c r="AP26" s="19"/>
      <c r="AQ26" s="19"/>
      <c r="AU26" s="19"/>
      <c r="AV26" s="164">
        <v>2</v>
      </c>
      <c r="AW26" s="97">
        <v>34</v>
      </c>
      <c r="AX26" s="16"/>
    </row>
    <row r="27" spans="1:50" s="15" customFormat="1" ht="18">
      <c r="A27" s="165" t="s">
        <v>247</v>
      </c>
      <c r="B27" s="5" t="s">
        <v>248</v>
      </c>
      <c r="C27" s="2" t="s">
        <v>249</v>
      </c>
      <c r="D27" s="2" t="s">
        <v>27</v>
      </c>
      <c r="E27" s="18">
        <v>426</v>
      </c>
      <c r="F27" s="18">
        <v>148</v>
      </c>
      <c r="G27" s="18">
        <v>54</v>
      </c>
      <c r="H27" s="18"/>
      <c r="I27" s="18">
        <v>315</v>
      </c>
      <c r="J27" s="18">
        <v>184</v>
      </c>
      <c r="K27" s="18">
        <v>128</v>
      </c>
      <c r="L27" s="18">
        <v>42</v>
      </c>
      <c r="M27" s="18">
        <v>32</v>
      </c>
      <c r="N27" s="18">
        <v>312</v>
      </c>
      <c r="O27" s="18"/>
      <c r="P27" s="147"/>
      <c r="Q27" s="163">
        <f t="shared" si="10"/>
        <v>1641</v>
      </c>
      <c r="R27" s="22"/>
      <c r="S27" s="21"/>
      <c r="T27" s="19"/>
      <c r="U27" s="19"/>
      <c r="V27" s="19"/>
      <c r="W27" s="20"/>
      <c r="X27" s="19"/>
      <c r="Y27" s="19"/>
      <c r="Z27" s="20"/>
      <c r="AA27" s="19"/>
      <c r="AB27" s="20"/>
      <c r="AC27" s="19"/>
      <c r="AD27" s="19"/>
      <c r="AE27" s="20"/>
      <c r="AF27" s="19"/>
      <c r="AG27" s="19"/>
      <c r="AH27" s="19"/>
      <c r="AI27" s="20"/>
      <c r="AJ27" s="19"/>
      <c r="AK27" s="19"/>
      <c r="AL27" s="19"/>
      <c r="AM27" s="19"/>
      <c r="AN27" s="19"/>
      <c r="AO27" s="19"/>
      <c r="AP27" s="19"/>
      <c r="AQ27" s="19"/>
      <c r="AU27" s="19"/>
      <c r="AV27" s="164">
        <v>3</v>
      </c>
      <c r="AW27" s="97">
        <v>21</v>
      </c>
      <c r="AX27" s="16"/>
    </row>
    <row r="28" spans="1:50" s="15" customFormat="1" ht="18">
      <c r="A28" s="4" t="s">
        <v>47</v>
      </c>
      <c r="B28" s="5" t="s">
        <v>250</v>
      </c>
      <c r="C28" s="2" t="s">
        <v>251</v>
      </c>
      <c r="D28" s="2" t="s">
        <v>46</v>
      </c>
      <c r="E28" s="18">
        <v>368</v>
      </c>
      <c r="F28" s="18">
        <v>322</v>
      </c>
      <c r="G28" s="18">
        <v>356</v>
      </c>
      <c r="H28" s="18"/>
      <c r="I28" s="18">
        <v>96</v>
      </c>
      <c r="J28" s="18">
        <v>142</v>
      </c>
      <c r="K28" s="18">
        <v>286</v>
      </c>
      <c r="L28" s="18">
        <v>468</v>
      </c>
      <c r="M28" s="18">
        <v>56</v>
      </c>
      <c r="N28" s="18">
        <v>207</v>
      </c>
      <c r="O28" s="18"/>
      <c r="P28" s="147"/>
      <c r="Q28" s="163">
        <f t="shared" si="10"/>
        <v>2301</v>
      </c>
      <c r="R28" s="22"/>
      <c r="S28" s="21"/>
      <c r="T28" s="19"/>
      <c r="U28" s="19"/>
      <c r="V28" s="19"/>
      <c r="W28" s="20"/>
      <c r="X28" s="19"/>
      <c r="Y28" s="19"/>
      <c r="Z28" s="20"/>
      <c r="AA28" s="19"/>
      <c r="AB28" s="20"/>
      <c r="AC28" s="19"/>
      <c r="AD28" s="19"/>
      <c r="AE28" s="20"/>
      <c r="AF28" s="19"/>
      <c r="AG28" s="19"/>
      <c r="AH28" s="19"/>
      <c r="AI28" s="20"/>
      <c r="AJ28" s="19"/>
      <c r="AK28" s="19"/>
      <c r="AL28" s="19"/>
      <c r="AM28" s="19"/>
      <c r="AN28" s="19"/>
      <c r="AO28" s="19"/>
      <c r="AP28" s="19"/>
      <c r="AQ28" s="19"/>
      <c r="AU28" s="19"/>
      <c r="AV28" s="164">
        <v>4</v>
      </c>
      <c r="AW28" s="97">
        <v>10</v>
      </c>
      <c r="AX28" s="16"/>
    </row>
    <row r="29" spans="1:50" s="15" customFormat="1" ht="18">
      <c r="A29" s="4" t="s">
        <v>106</v>
      </c>
      <c r="B29" s="5" t="s">
        <v>252</v>
      </c>
      <c r="C29" s="2" t="s">
        <v>253</v>
      </c>
      <c r="D29" s="2" t="s">
        <v>46</v>
      </c>
      <c r="E29" s="18">
        <v>520</v>
      </c>
      <c r="F29" s="18">
        <v>580</v>
      </c>
      <c r="G29" s="18">
        <v>106</v>
      </c>
      <c r="H29" s="18"/>
      <c r="I29" s="18">
        <v>520</v>
      </c>
      <c r="J29" s="18">
        <v>432</v>
      </c>
      <c r="K29" s="18">
        <v>520</v>
      </c>
      <c r="L29" s="18">
        <v>520</v>
      </c>
      <c r="M29" s="18">
        <v>28</v>
      </c>
      <c r="N29" s="18">
        <v>358</v>
      </c>
      <c r="O29" s="18"/>
      <c r="P29" s="147"/>
      <c r="Q29" s="163">
        <f t="shared" si="10"/>
        <v>3584</v>
      </c>
      <c r="R29" s="22"/>
      <c r="S29" s="21"/>
      <c r="T29" s="19"/>
      <c r="U29" s="19"/>
      <c r="V29" s="19"/>
      <c r="W29" s="20"/>
      <c r="X29" s="19"/>
      <c r="Y29" s="19"/>
      <c r="Z29" s="20"/>
      <c r="AA29" s="19"/>
      <c r="AB29" s="20"/>
      <c r="AC29" s="19"/>
      <c r="AD29" s="19"/>
      <c r="AE29" s="20"/>
      <c r="AF29" s="19"/>
      <c r="AG29" s="19"/>
      <c r="AH29" s="19"/>
      <c r="AI29" s="20"/>
      <c r="AJ29" s="19"/>
      <c r="AK29" s="19"/>
      <c r="AL29" s="19"/>
      <c r="AM29" s="19"/>
      <c r="AN29" s="19"/>
      <c r="AO29" s="19"/>
      <c r="AP29" s="19"/>
      <c r="AQ29" s="19"/>
      <c r="AU29" s="19"/>
      <c r="AV29" s="164">
        <v>5</v>
      </c>
      <c r="AW29" s="97">
        <v>1</v>
      </c>
      <c r="AX29" s="16"/>
    </row>
    <row r="30" spans="1:50" s="15" customFormat="1" ht="18" hidden="1">
      <c r="A30" s="4"/>
      <c r="B30" s="5"/>
      <c r="C30" s="2"/>
      <c r="D30" s="2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47"/>
      <c r="Q30" s="163">
        <f t="shared" si="10"/>
        <v>0</v>
      </c>
      <c r="R30" s="22"/>
      <c r="S30" s="21"/>
      <c r="T30" s="19"/>
      <c r="U30" s="19"/>
      <c r="V30" s="51"/>
      <c r="W30" s="20"/>
      <c r="X30" s="19"/>
      <c r="Y30" s="19"/>
      <c r="Z30" s="20"/>
      <c r="AA30" s="19"/>
      <c r="AB30" s="20"/>
      <c r="AC30" s="19"/>
      <c r="AD30" s="19"/>
      <c r="AE30" s="20"/>
      <c r="AF30" s="19"/>
      <c r="AG30" s="19"/>
      <c r="AH30" s="19"/>
      <c r="AI30" s="20"/>
      <c r="AJ30" s="19"/>
      <c r="AK30" s="19"/>
      <c r="AL30" s="19"/>
      <c r="AM30" s="19"/>
      <c r="AN30" s="19"/>
      <c r="AO30" s="19"/>
      <c r="AP30" s="19"/>
      <c r="AQ30" s="19"/>
      <c r="AU30" s="19"/>
      <c r="AV30" s="50"/>
      <c r="AW30" s="17"/>
      <c r="AX30" s="16"/>
    </row>
    <row r="31" spans="1:50" s="15" customFormat="1" ht="18" hidden="1">
      <c r="A31" s="4"/>
      <c r="B31" s="5"/>
      <c r="C31" s="2"/>
      <c r="D31" s="2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47"/>
      <c r="Q31" s="163">
        <f t="shared" si="10"/>
        <v>0</v>
      </c>
      <c r="R31" s="22"/>
      <c r="S31" s="21"/>
      <c r="T31" s="19"/>
      <c r="U31" s="19"/>
      <c r="V31" s="19"/>
      <c r="W31" s="20"/>
      <c r="X31" s="19"/>
      <c r="Y31" s="19"/>
      <c r="Z31" s="20"/>
      <c r="AA31" s="19"/>
      <c r="AB31" s="20"/>
      <c r="AC31" s="19"/>
      <c r="AD31" s="19"/>
      <c r="AE31" s="20"/>
      <c r="AF31" s="19"/>
      <c r="AG31" s="19"/>
      <c r="AH31" s="19"/>
      <c r="AI31" s="20"/>
      <c r="AJ31" s="19"/>
      <c r="AK31" s="19"/>
      <c r="AL31" s="19"/>
      <c r="AM31" s="19"/>
      <c r="AN31" s="19"/>
      <c r="AO31" s="19"/>
      <c r="AP31" s="19"/>
      <c r="AQ31" s="19"/>
      <c r="AU31" s="19"/>
      <c r="AV31" s="17"/>
      <c r="AW31" s="17"/>
      <c r="AX31" s="16"/>
    </row>
    <row r="32" spans="1:50" ht="12.75" hidden="1">
      <c r="A32" s="13"/>
      <c r="B32" s="14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66"/>
      <c r="S32" s="2"/>
      <c r="T32" s="12"/>
      <c r="U32" s="12"/>
      <c r="V32" s="12"/>
      <c r="W32" s="13"/>
      <c r="X32" s="12"/>
      <c r="Y32" s="12"/>
      <c r="Z32" s="13"/>
      <c r="AA32" s="12"/>
      <c r="AB32" s="13"/>
      <c r="AC32" s="12"/>
      <c r="AD32" s="12"/>
      <c r="AE32" s="13"/>
      <c r="AF32" s="12"/>
      <c r="AG32" s="12"/>
      <c r="AH32" s="12"/>
      <c r="AI32" s="13"/>
      <c r="AJ32" s="12"/>
      <c r="AK32" s="12"/>
      <c r="AL32" s="12"/>
      <c r="AM32" s="12"/>
      <c r="AN32" s="12"/>
      <c r="AO32" s="12"/>
      <c r="AP32" s="12"/>
      <c r="AQ32" s="12"/>
      <c r="AR32" s="12"/>
      <c r="AS32" s="13"/>
      <c r="AT32" s="12"/>
      <c r="AU32" s="7"/>
      <c r="AV32" s="2"/>
      <c r="AW32" s="2"/>
      <c r="AX32" s="8"/>
    </row>
    <row r="33" spans="1:50" s="36" customFormat="1" ht="15.75" customHeight="1" hidden="1">
      <c r="A33" s="365" t="s">
        <v>14</v>
      </c>
      <c r="B33" s="365"/>
      <c r="C33" s="365"/>
      <c r="D33" s="350"/>
      <c r="E33" s="49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167"/>
      <c r="S33" s="168"/>
      <c r="T33" s="44"/>
      <c r="U33" s="44"/>
      <c r="V33" s="44"/>
      <c r="W33" s="45"/>
      <c r="X33" s="44"/>
      <c r="Y33" s="44"/>
      <c r="Z33" s="45"/>
      <c r="AA33" s="44"/>
      <c r="AB33" s="45"/>
      <c r="AC33" s="44"/>
      <c r="AD33" s="44"/>
      <c r="AE33" s="45"/>
      <c r="AF33" s="44"/>
      <c r="AG33" s="38"/>
      <c r="AH33" s="38"/>
      <c r="AI33" s="45"/>
      <c r="AJ33" s="38"/>
      <c r="AK33" s="38"/>
      <c r="AL33" s="38"/>
      <c r="AM33" s="44"/>
      <c r="AN33" s="38"/>
      <c r="AO33" s="38"/>
      <c r="AP33" s="38"/>
      <c r="AQ33" s="38"/>
      <c r="AU33" s="93"/>
      <c r="AV33" s="386" t="s">
        <v>194</v>
      </c>
      <c r="AW33" s="386"/>
      <c r="AX33" s="37"/>
    </row>
    <row r="34" spans="1:50" s="36" customFormat="1" ht="15.75" hidden="1">
      <c r="A34" s="352"/>
      <c r="B34" s="352"/>
      <c r="C34" s="352"/>
      <c r="D34" s="348"/>
      <c r="E34" s="43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167"/>
      <c r="S34" s="168"/>
      <c r="W34" s="32"/>
      <c r="X34" s="7"/>
      <c r="Y34" s="38"/>
      <c r="Z34" s="39"/>
      <c r="AA34" s="38"/>
      <c r="AB34" s="32"/>
      <c r="AC34" s="7"/>
      <c r="AD34" s="7"/>
      <c r="AE34" s="32"/>
      <c r="AF34" s="38"/>
      <c r="AG34" s="38"/>
      <c r="AH34" s="38"/>
      <c r="AI34" s="32"/>
      <c r="AJ34" s="24"/>
      <c r="AK34" s="24"/>
      <c r="AL34" s="24"/>
      <c r="AM34" s="38"/>
      <c r="AN34" s="38"/>
      <c r="AO34" s="38"/>
      <c r="AP34" s="24"/>
      <c r="AQ34" s="24"/>
      <c r="AU34" s="91"/>
      <c r="AV34" s="386"/>
      <c r="AW34" s="386"/>
      <c r="AX34" s="37"/>
    </row>
    <row r="35" spans="1:50" s="24" customFormat="1" ht="56.25" hidden="1">
      <c r="A35" s="35" t="s">
        <v>39</v>
      </c>
      <c r="B35" s="27" t="s">
        <v>38</v>
      </c>
      <c r="C35" s="27" t="s">
        <v>37</v>
      </c>
      <c r="D35" s="27" t="s">
        <v>36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150"/>
      <c r="Q35" s="169" t="s">
        <v>35</v>
      </c>
      <c r="R35" s="4"/>
      <c r="S35" s="152"/>
      <c r="W35" s="32"/>
      <c r="X35" s="7"/>
      <c r="Z35" s="28"/>
      <c r="AB35" s="32"/>
      <c r="AC35" s="7"/>
      <c r="AD35" s="7"/>
      <c r="AE35" s="32"/>
      <c r="AI35" s="32"/>
      <c r="AU35" s="92"/>
      <c r="AV35" s="26" t="s">
        <v>34</v>
      </c>
      <c r="AW35" s="26" t="s">
        <v>33</v>
      </c>
      <c r="AX35" s="25"/>
    </row>
    <row r="36" spans="1:50" s="24" customFormat="1" ht="18">
      <c r="A36" s="31" t="s">
        <v>32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170"/>
      <c r="R36" s="154"/>
      <c r="S36" s="153"/>
      <c r="W36" s="28"/>
      <c r="Z36" s="28"/>
      <c r="AB36" s="28"/>
      <c r="AE36" s="28"/>
      <c r="AI36" s="28"/>
      <c r="AV36" s="26"/>
      <c r="AW36" s="26"/>
      <c r="AX36" s="25"/>
    </row>
    <row r="37" spans="1:50" s="15" customFormat="1" ht="18">
      <c r="A37" s="4" t="s">
        <v>31</v>
      </c>
      <c r="B37" s="5" t="s">
        <v>254</v>
      </c>
      <c r="C37" s="2" t="s">
        <v>225</v>
      </c>
      <c r="D37" s="2" t="s">
        <v>255</v>
      </c>
      <c r="E37" s="18">
        <v>284</v>
      </c>
      <c r="F37" s="18">
        <v>94</v>
      </c>
      <c r="G37" s="23">
        <v>64</v>
      </c>
      <c r="H37" s="23"/>
      <c r="I37" s="18">
        <v>63</v>
      </c>
      <c r="J37" s="23">
        <v>22</v>
      </c>
      <c r="K37" s="23"/>
      <c r="L37" s="23">
        <v>6</v>
      </c>
      <c r="M37" s="23">
        <v>33</v>
      </c>
      <c r="N37" s="23">
        <v>122</v>
      </c>
      <c r="O37" s="18"/>
      <c r="P37" s="151"/>
      <c r="Q37" s="163">
        <f aca="true" t="shared" si="11" ref="Q37:Q43">SUM(E37:P37)</f>
        <v>688</v>
      </c>
      <c r="R37" s="22"/>
      <c r="S37" s="21"/>
      <c r="T37" s="19"/>
      <c r="U37" s="19"/>
      <c r="V37" s="19"/>
      <c r="W37" s="20"/>
      <c r="X37" s="19"/>
      <c r="Y37" s="19"/>
      <c r="Z37" s="20"/>
      <c r="AA37" s="19"/>
      <c r="AB37" s="20"/>
      <c r="AC37" s="19"/>
      <c r="AD37" s="19"/>
      <c r="AE37" s="20"/>
      <c r="AF37" s="19"/>
      <c r="AG37" s="19"/>
      <c r="AH37" s="19"/>
      <c r="AI37" s="20"/>
      <c r="AJ37" s="19"/>
      <c r="AK37" s="19"/>
      <c r="AL37" s="19"/>
      <c r="AM37" s="19"/>
      <c r="AN37" s="19"/>
      <c r="AO37" s="76"/>
      <c r="AP37" s="19"/>
      <c r="AQ37" s="19"/>
      <c r="AU37" s="19"/>
      <c r="AV37" s="17">
        <v>1</v>
      </c>
      <c r="AW37" s="97">
        <v>60</v>
      </c>
      <c r="AX37" s="16"/>
    </row>
    <row r="38" spans="1:50" s="15" customFormat="1" ht="18">
      <c r="A38" s="165" t="s">
        <v>16</v>
      </c>
      <c r="B38" s="5" t="s">
        <v>256</v>
      </c>
      <c r="C38" s="2" t="s">
        <v>257</v>
      </c>
      <c r="D38" s="2" t="s">
        <v>258</v>
      </c>
      <c r="E38" s="18">
        <v>370</v>
      </c>
      <c r="F38" s="18">
        <v>408</v>
      </c>
      <c r="G38" s="23">
        <v>44</v>
      </c>
      <c r="H38" s="23"/>
      <c r="I38" s="18">
        <v>22</v>
      </c>
      <c r="J38" s="23">
        <v>294</v>
      </c>
      <c r="K38" s="23"/>
      <c r="L38" s="23">
        <v>14</v>
      </c>
      <c r="M38" s="23">
        <v>25</v>
      </c>
      <c r="N38" s="23">
        <v>39</v>
      </c>
      <c r="O38" s="18"/>
      <c r="P38" s="151"/>
      <c r="Q38" s="163">
        <f t="shared" si="11"/>
        <v>1216</v>
      </c>
      <c r="R38" s="22"/>
      <c r="S38" s="21"/>
      <c r="T38" s="19"/>
      <c r="U38" s="19"/>
      <c r="V38" s="19"/>
      <c r="W38" s="20"/>
      <c r="X38" s="19"/>
      <c r="Y38" s="19"/>
      <c r="Z38" s="20"/>
      <c r="AA38" s="19"/>
      <c r="AB38" s="20"/>
      <c r="AC38" s="19"/>
      <c r="AD38" s="19"/>
      <c r="AE38" s="20"/>
      <c r="AF38" s="19"/>
      <c r="AG38" s="19"/>
      <c r="AH38" s="19"/>
      <c r="AI38" s="20"/>
      <c r="AJ38" s="19"/>
      <c r="AK38" s="19"/>
      <c r="AL38" s="19"/>
      <c r="AM38" s="19"/>
      <c r="AN38" s="19"/>
      <c r="AO38" s="19"/>
      <c r="AP38" s="19"/>
      <c r="AQ38" s="19"/>
      <c r="AU38" s="19"/>
      <c r="AV38" s="17">
        <v>2</v>
      </c>
      <c r="AW38" s="97">
        <v>43</v>
      </c>
      <c r="AX38" s="16"/>
    </row>
    <row r="39" spans="1:50" s="15" customFormat="1" ht="18">
      <c r="A39" s="4" t="s">
        <v>259</v>
      </c>
      <c r="B39" s="5" t="s">
        <v>256</v>
      </c>
      <c r="C39" s="2" t="s">
        <v>260</v>
      </c>
      <c r="D39" s="2" t="s">
        <v>46</v>
      </c>
      <c r="E39" s="18">
        <v>322</v>
      </c>
      <c r="F39" s="18">
        <v>128</v>
      </c>
      <c r="G39" s="23">
        <v>232</v>
      </c>
      <c r="H39" s="23"/>
      <c r="I39" s="18">
        <v>140</v>
      </c>
      <c r="J39" s="23">
        <v>75</v>
      </c>
      <c r="K39" s="23"/>
      <c r="L39" s="23">
        <v>103</v>
      </c>
      <c r="M39" s="23">
        <v>91</v>
      </c>
      <c r="N39" s="23">
        <v>180</v>
      </c>
      <c r="O39" s="18"/>
      <c r="P39" s="151"/>
      <c r="Q39" s="163">
        <f t="shared" si="11"/>
        <v>1271</v>
      </c>
      <c r="R39" s="22"/>
      <c r="S39" s="21"/>
      <c r="T39" s="19"/>
      <c r="U39" s="19"/>
      <c r="V39" s="19"/>
      <c r="W39" s="20"/>
      <c r="X39" s="19"/>
      <c r="Y39" s="19"/>
      <c r="Z39" s="20"/>
      <c r="AA39" s="19"/>
      <c r="AB39" s="20"/>
      <c r="AC39" s="19"/>
      <c r="AD39" s="19"/>
      <c r="AE39" s="20"/>
      <c r="AF39" s="19"/>
      <c r="AG39" s="19"/>
      <c r="AH39" s="19"/>
      <c r="AI39" s="20"/>
      <c r="AJ39" s="19"/>
      <c r="AK39" s="19"/>
      <c r="AL39" s="19"/>
      <c r="AM39" s="19"/>
      <c r="AN39" s="19"/>
      <c r="AO39" s="19"/>
      <c r="AP39" s="19"/>
      <c r="AQ39" s="19"/>
      <c r="AU39" s="19"/>
      <c r="AV39" s="17">
        <v>3</v>
      </c>
      <c r="AW39" s="97">
        <v>30</v>
      </c>
      <c r="AX39" s="16"/>
    </row>
    <row r="40" spans="1:50" s="15" customFormat="1" ht="18">
      <c r="A40" s="4" t="s">
        <v>261</v>
      </c>
      <c r="B40" s="5" t="s">
        <v>254</v>
      </c>
      <c r="C40" s="2" t="s">
        <v>262</v>
      </c>
      <c r="D40" s="2" t="s">
        <v>27</v>
      </c>
      <c r="E40" s="18">
        <v>520</v>
      </c>
      <c r="F40" s="18">
        <v>224</v>
      </c>
      <c r="G40" s="23">
        <v>486</v>
      </c>
      <c r="H40" s="23"/>
      <c r="I40" s="18">
        <v>118</v>
      </c>
      <c r="J40" s="23">
        <v>408</v>
      </c>
      <c r="K40" s="23"/>
      <c r="L40" s="23">
        <v>42</v>
      </c>
      <c r="M40" s="23">
        <v>116</v>
      </c>
      <c r="N40" s="23">
        <v>198</v>
      </c>
      <c r="O40" s="18"/>
      <c r="P40" s="151"/>
      <c r="Q40" s="163">
        <f t="shared" si="11"/>
        <v>2112</v>
      </c>
      <c r="R40" s="22"/>
      <c r="S40" s="21"/>
      <c r="T40" s="19"/>
      <c r="U40" s="19"/>
      <c r="V40" s="19"/>
      <c r="W40" s="20"/>
      <c r="X40" s="19"/>
      <c r="Y40" s="19"/>
      <c r="Z40" s="20"/>
      <c r="AA40" s="19"/>
      <c r="AB40" s="20"/>
      <c r="AC40" s="19"/>
      <c r="AD40" s="19"/>
      <c r="AE40" s="20"/>
      <c r="AF40" s="19"/>
      <c r="AG40" s="19"/>
      <c r="AH40" s="19"/>
      <c r="AI40" s="20"/>
      <c r="AJ40" s="19"/>
      <c r="AK40" s="19"/>
      <c r="AL40" s="19"/>
      <c r="AM40" s="19"/>
      <c r="AN40" s="19"/>
      <c r="AO40" s="19"/>
      <c r="AP40" s="19"/>
      <c r="AQ40" s="19"/>
      <c r="AU40" s="19"/>
      <c r="AV40" s="17">
        <v>4</v>
      </c>
      <c r="AW40" s="97">
        <v>19</v>
      </c>
      <c r="AX40" s="16"/>
    </row>
    <row r="41" spans="1:50" s="15" customFormat="1" ht="18">
      <c r="A41" s="165" t="s">
        <v>100</v>
      </c>
      <c r="B41" s="5" t="s">
        <v>254</v>
      </c>
      <c r="C41" s="2" t="s">
        <v>263</v>
      </c>
      <c r="D41" s="2" t="s">
        <v>27</v>
      </c>
      <c r="E41" s="18">
        <v>422</v>
      </c>
      <c r="F41" s="18">
        <v>308</v>
      </c>
      <c r="G41" s="23">
        <v>454</v>
      </c>
      <c r="H41" s="23"/>
      <c r="I41" s="18">
        <v>274</v>
      </c>
      <c r="J41" s="23">
        <v>90</v>
      </c>
      <c r="K41" s="23"/>
      <c r="L41" s="23">
        <v>36</v>
      </c>
      <c r="M41" s="23">
        <v>176</v>
      </c>
      <c r="N41" s="23">
        <v>400</v>
      </c>
      <c r="O41" s="18"/>
      <c r="P41" s="151"/>
      <c r="Q41" s="163">
        <f t="shared" si="11"/>
        <v>2160</v>
      </c>
      <c r="R41" s="22"/>
      <c r="S41" s="21"/>
      <c r="T41" s="19"/>
      <c r="U41" s="19"/>
      <c r="V41" s="19"/>
      <c r="W41" s="20"/>
      <c r="X41" s="19"/>
      <c r="Y41" s="19"/>
      <c r="Z41" s="20"/>
      <c r="AA41" s="19"/>
      <c r="AB41" s="20"/>
      <c r="AC41" s="19"/>
      <c r="AD41" s="19"/>
      <c r="AE41" s="20"/>
      <c r="AF41" s="19"/>
      <c r="AG41" s="19"/>
      <c r="AH41" s="19"/>
      <c r="AI41" s="20"/>
      <c r="AJ41" s="19"/>
      <c r="AK41" s="19"/>
      <c r="AL41" s="19"/>
      <c r="AM41" s="19"/>
      <c r="AN41" s="19"/>
      <c r="AO41" s="19"/>
      <c r="AP41" s="19"/>
      <c r="AQ41" s="19"/>
      <c r="AU41" s="19"/>
      <c r="AV41" s="17">
        <v>5</v>
      </c>
      <c r="AW41" s="97">
        <v>10</v>
      </c>
      <c r="AX41" s="16"/>
    </row>
    <row r="42" spans="1:50" s="15" customFormat="1" ht="18">
      <c r="A42" s="4" t="s">
        <v>264</v>
      </c>
      <c r="B42" s="5" t="s">
        <v>254</v>
      </c>
      <c r="C42" s="2" t="s">
        <v>265</v>
      </c>
      <c r="D42" s="2" t="s">
        <v>266</v>
      </c>
      <c r="E42" s="18">
        <v>454</v>
      </c>
      <c r="F42" s="18">
        <v>528</v>
      </c>
      <c r="G42" s="23">
        <v>458</v>
      </c>
      <c r="H42" s="23"/>
      <c r="I42" s="18">
        <v>266</v>
      </c>
      <c r="J42" s="23">
        <v>252</v>
      </c>
      <c r="K42" s="23"/>
      <c r="L42" s="23">
        <v>357</v>
      </c>
      <c r="M42" s="23">
        <v>290</v>
      </c>
      <c r="N42" s="23">
        <v>362</v>
      </c>
      <c r="O42" s="18"/>
      <c r="P42" s="151"/>
      <c r="Q42" s="163">
        <f t="shared" si="11"/>
        <v>2967</v>
      </c>
      <c r="R42" s="22"/>
      <c r="S42" s="21"/>
      <c r="T42" s="19"/>
      <c r="U42" s="19"/>
      <c r="V42" s="19"/>
      <c r="W42" s="20"/>
      <c r="X42" s="19"/>
      <c r="Y42" s="19"/>
      <c r="Z42" s="20"/>
      <c r="AA42" s="19"/>
      <c r="AB42" s="20"/>
      <c r="AC42" s="19"/>
      <c r="AD42" s="19"/>
      <c r="AE42" s="20"/>
      <c r="AF42" s="19"/>
      <c r="AG42" s="19"/>
      <c r="AH42" s="19"/>
      <c r="AI42" s="20"/>
      <c r="AJ42" s="19"/>
      <c r="AK42" s="19"/>
      <c r="AL42" s="19"/>
      <c r="AM42" s="19"/>
      <c r="AN42" s="19"/>
      <c r="AO42" s="19"/>
      <c r="AP42" s="19"/>
      <c r="AQ42" s="19"/>
      <c r="AU42" s="19"/>
      <c r="AV42" s="17">
        <v>6</v>
      </c>
      <c r="AW42" s="97">
        <v>1</v>
      </c>
      <c r="AX42" s="16"/>
    </row>
    <row r="43" spans="1:50" s="15" customFormat="1" ht="18" hidden="1">
      <c r="A43" s="4"/>
      <c r="B43" s="3"/>
      <c r="C43" s="2"/>
      <c r="D43" s="2"/>
      <c r="E43" s="18"/>
      <c r="F43" s="18"/>
      <c r="G43" s="23"/>
      <c r="H43" s="23"/>
      <c r="I43" s="23"/>
      <c r="J43" s="23"/>
      <c r="K43" s="23"/>
      <c r="L43" s="23"/>
      <c r="M43" s="23"/>
      <c r="N43" s="23"/>
      <c r="O43" s="18"/>
      <c r="P43" s="151"/>
      <c r="Q43" s="134">
        <f t="shared" si="11"/>
        <v>0</v>
      </c>
      <c r="R43" s="77"/>
      <c r="S43" s="148"/>
      <c r="T43" s="19"/>
      <c r="U43" s="19"/>
      <c r="V43" s="19"/>
      <c r="W43" s="20"/>
      <c r="X43" s="19"/>
      <c r="Y43" s="19"/>
      <c r="Z43" s="20"/>
      <c r="AA43" s="19"/>
      <c r="AB43" s="20"/>
      <c r="AC43" s="19"/>
      <c r="AD43" s="19"/>
      <c r="AE43" s="20"/>
      <c r="AF43" s="19"/>
      <c r="AG43" s="19"/>
      <c r="AH43" s="19"/>
      <c r="AI43" s="20"/>
      <c r="AJ43" s="19"/>
      <c r="AK43" s="19"/>
      <c r="AL43" s="19"/>
      <c r="AM43" s="19"/>
      <c r="AN43" s="19"/>
      <c r="AO43" s="19"/>
      <c r="AP43" s="19"/>
      <c r="AQ43" s="19"/>
      <c r="AU43" s="19"/>
      <c r="AV43" s="17"/>
      <c r="AW43" s="17"/>
      <c r="AX43" s="16"/>
    </row>
    <row r="44" spans="1:51" s="24" customFormat="1" ht="18">
      <c r="A44" s="31" t="s">
        <v>166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0"/>
      <c r="S44" s="31"/>
      <c r="T44" s="61"/>
      <c r="U44" s="61"/>
      <c r="V44" s="58"/>
      <c r="W44" s="65"/>
      <c r="X44" s="63"/>
      <c r="Y44" s="58"/>
      <c r="Z44" s="64"/>
      <c r="AA44" s="58"/>
      <c r="AB44" s="65"/>
      <c r="AC44" s="63"/>
      <c r="AD44" s="63"/>
      <c r="AE44" s="65"/>
      <c r="AF44" s="58"/>
      <c r="AG44" s="58"/>
      <c r="AH44" s="58"/>
      <c r="AI44" s="62"/>
      <c r="AJ44" s="58"/>
      <c r="AK44" s="61"/>
      <c r="AL44" s="61"/>
      <c r="AM44" s="61"/>
      <c r="AN44" s="61"/>
      <c r="AO44" s="61"/>
      <c r="AP44" s="60"/>
      <c r="AQ44" s="60"/>
      <c r="AR44" s="60"/>
      <c r="AS44" s="59"/>
      <c r="AT44" s="58"/>
      <c r="AU44" s="58"/>
      <c r="AV44" s="57"/>
      <c r="AW44" s="81"/>
      <c r="AX44" s="81"/>
      <c r="AY44" s="81"/>
    </row>
    <row r="45" spans="1:51" s="15" customFormat="1" ht="18">
      <c r="A45" s="105" t="s">
        <v>112</v>
      </c>
      <c r="B45" s="5" t="s">
        <v>240</v>
      </c>
      <c r="C45" s="2" t="s">
        <v>205</v>
      </c>
      <c r="D45" s="2" t="s">
        <v>241</v>
      </c>
      <c r="E45" s="18">
        <v>114</v>
      </c>
      <c r="F45" s="18">
        <v>184</v>
      </c>
      <c r="G45" s="18"/>
      <c r="H45" s="18"/>
      <c r="I45" s="18"/>
      <c r="J45" s="18"/>
      <c r="K45" s="18">
        <v>146</v>
      </c>
      <c r="L45" s="18">
        <v>14</v>
      </c>
      <c r="M45" s="18"/>
      <c r="N45" s="18">
        <v>18</v>
      </c>
      <c r="O45" s="18"/>
      <c r="P45" s="18"/>
      <c r="Q45" s="134">
        <f aca="true" t="shared" si="12" ref="Q45:Q53">SUM(E45:P45)</f>
        <v>476</v>
      </c>
      <c r="R45" s="122" t="s">
        <v>2</v>
      </c>
      <c r="S45" s="87">
        <v>80</v>
      </c>
      <c r="T45" s="55" t="str">
        <f>R45</f>
        <v>1</v>
      </c>
      <c r="U45" s="18">
        <v>12</v>
      </c>
      <c r="V45" s="74">
        <v>0.01663599537037037</v>
      </c>
      <c r="W45" s="22"/>
      <c r="X45" s="87">
        <v>48</v>
      </c>
      <c r="Y45" s="18">
        <f>W45</f>
        <v>0</v>
      </c>
      <c r="Z45" s="127">
        <v>12</v>
      </c>
      <c r="AA45" s="54">
        <v>0.015636689814814815</v>
      </c>
      <c r="AB45" s="87"/>
      <c r="AC45" s="87">
        <v>48</v>
      </c>
      <c r="AD45" s="18">
        <f aca="true" t="shared" si="13" ref="AD45:AD53">X45+AC45</f>
        <v>96</v>
      </c>
      <c r="AE45" s="127"/>
      <c r="AF45" s="18">
        <f>AE45</f>
        <v>0</v>
      </c>
      <c r="AG45" s="18">
        <v>12</v>
      </c>
      <c r="AH45" s="54">
        <v>0.015255555555555555</v>
      </c>
      <c r="AI45" s="127"/>
      <c r="AJ45" s="87">
        <v>62</v>
      </c>
      <c r="AK45" s="18">
        <f aca="true" t="shared" si="14" ref="AK45:AK53">AD45+AJ45</f>
        <v>158</v>
      </c>
      <c r="AL45" s="18"/>
      <c r="AM45" s="18">
        <f aca="true" t="shared" si="15" ref="AM45:AM53">AL45</f>
        <v>0</v>
      </c>
      <c r="AN45" s="18">
        <v>12</v>
      </c>
      <c r="AO45" s="74">
        <v>0.014889467592592591</v>
      </c>
      <c r="AP45" s="87"/>
      <c r="AQ45" s="87">
        <v>80</v>
      </c>
      <c r="AR45" s="18">
        <f aca="true" t="shared" si="16" ref="AR45:AR53">AK45+AQ45</f>
        <v>238</v>
      </c>
      <c r="AS45" s="22" t="s">
        <v>2</v>
      </c>
      <c r="AT45" s="87">
        <v>80</v>
      </c>
      <c r="AU45" s="17">
        <f aca="true" t="shared" si="17" ref="AU45:AU53">S45+AT45</f>
        <v>160</v>
      </c>
      <c r="AV45" s="17">
        <v>1</v>
      </c>
      <c r="AW45" s="97">
        <v>80</v>
      </c>
      <c r="AX45" s="52">
        <f>AN45+AG45+Z45+U45</f>
        <v>48</v>
      </c>
      <c r="AY45" s="90">
        <f>AO45+AH45+AA45+V45</f>
        <v>0.062417708333333335</v>
      </c>
    </row>
    <row r="46" spans="1:51" s="15" customFormat="1" ht="18" customHeight="1">
      <c r="A46" s="161">
        <v>0</v>
      </c>
      <c r="B46" s="5" t="s">
        <v>209</v>
      </c>
      <c r="C46" s="2" t="s">
        <v>138</v>
      </c>
      <c r="D46" s="2" t="s">
        <v>122</v>
      </c>
      <c r="E46" s="18">
        <v>374</v>
      </c>
      <c r="F46" s="18">
        <v>74</v>
      </c>
      <c r="G46" s="18"/>
      <c r="H46" s="18"/>
      <c r="I46" s="18"/>
      <c r="J46" s="18"/>
      <c r="K46" s="18">
        <v>120</v>
      </c>
      <c r="L46" s="18">
        <v>14</v>
      </c>
      <c r="M46" s="18"/>
      <c r="N46" s="18">
        <v>20</v>
      </c>
      <c r="O46" s="18"/>
      <c r="P46" s="18"/>
      <c r="Q46" s="134">
        <f t="shared" si="12"/>
        <v>602</v>
      </c>
      <c r="R46" s="122" t="s">
        <v>1</v>
      </c>
      <c r="S46" s="87">
        <v>62</v>
      </c>
      <c r="T46" s="55" t="str">
        <f>R46</f>
        <v>2</v>
      </c>
      <c r="U46" s="138">
        <v>0</v>
      </c>
      <c r="V46" s="54">
        <v>0.0416666666666667</v>
      </c>
      <c r="W46" s="22"/>
      <c r="X46" s="87">
        <v>1</v>
      </c>
      <c r="Y46" s="18">
        <f>W46</f>
        <v>0</v>
      </c>
      <c r="Z46" s="127">
        <v>12</v>
      </c>
      <c r="AA46" s="54">
        <v>0.01548148148148148</v>
      </c>
      <c r="AB46" s="87"/>
      <c r="AC46" s="87">
        <v>62</v>
      </c>
      <c r="AD46" s="18">
        <f t="shared" si="13"/>
        <v>63</v>
      </c>
      <c r="AE46" s="127"/>
      <c r="AF46" s="18">
        <f>AE46</f>
        <v>0</v>
      </c>
      <c r="AG46" s="18">
        <v>12</v>
      </c>
      <c r="AH46" s="54">
        <v>0.015143402777777778</v>
      </c>
      <c r="AI46" s="127"/>
      <c r="AJ46" s="87">
        <v>80</v>
      </c>
      <c r="AK46" s="18">
        <f t="shared" si="14"/>
        <v>143</v>
      </c>
      <c r="AL46" s="138"/>
      <c r="AM46" s="18">
        <f t="shared" si="15"/>
        <v>0</v>
      </c>
      <c r="AN46" s="18">
        <v>9</v>
      </c>
      <c r="AO46" s="74">
        <v>0.011029282407407408</v>
      </c>
      <c r="AP46" s="87"/>
      <c r="AQ46" s="87">
        <v>27</v>
      </c>
      <c r="AR46" s="18">
        <f t="shared" si="16"/>
        <v>170</v>
      </c>
      <c r="AS46" s="22" t="s">
        <v>26</v>
      </c>
      <c r="AT46" s="87">
        <v>37</v>
      </c>
      <c r="AU46" s="17">
        <f t="shared" si="17"/>
        <v>99</v>
      </c>
      <c r="AV46" s="17">
        <v>2</v>
      </c>
      <c r="AW46" s="97">
        <v>62</v>
      </c>
      <c r="AX46" s="52">
        <f aca="true" t="shared" si="18" ref="AX46:AX53">AN46+AG46+Z46+U46</f>
        <v>33</v>
      </c>
      <c r="AY46" s="90">
        <f>AH46+AA46+V46</f>
        <v>0.07229155092592596</v>
      </c>
    </row>
    <row r="47" spans="1:51" s="15" customFormat="1" ht="18">
      <c r="A47" s="105" t="s">
        <v>77</v>
      </c>
      <c r="B47" s="5" t="s">
        <v>76</v>
      </c>
      <c r="C47" s="2" t="s">
        <v>127</v>
      </c>
      <c r="D47" s="2" t="s">
        <v>41</v>
      </c>
      <c r="E47" s="18">
        <v>154</v>
      </c>
      <c r="F47" s="18">
        <v>148</v>
      </c>
      <c r="G47" s="18"/>
      <c r="H47" s="18"/>
      <c r="I47" s="18"/>
      <c r="J47" s="18"/>
      <c r="K47" s="18">
        <v>163</v>
      </c>
      <c r="L47" s="18">
        <v>520</v>
      </c>
      <c r="M47" s="18"/>
      <c r="N47" s="18">
        <v>64</v>
      </c>
      <c r="O47" s="18"/>
      <c r="P47" s="18"/>
      <c r="Q47" s="134">
        <f t="shared" si="12"/>
        <v>1049</v>
      </c>
      <c r="R47" s="122" t="s">
        <v>26</v>
      </c>
      <c r="S47" s="87">
        <v>37</v>
      </c>
      <c r="T47" s="55" t="str">
        <f>R47</f>
        <v>4</v>
      </c>
      <c r="U47" s="18">
        <v>12</v>
      </c>
      <c r="V47" s="54">
        <v>0.016790625</v>
      </c>
      <c r="W47" s="22"/>
      <c r="X47" s="87">
        <v>37</v>
      </c>
      <c r="Y47" s="18">
        <f>W47</f>
        <v>0</v>
      </c>
      <c r="Z47" s="127">
        <v>11</v>
      </c>
      <c r="AA47" s="54">
        <v>0.014905671296296297</v>
      </c>
      <c r="AB47" s="87"/>
      <c r="AC47" s="87">
        <v>37</v>
      </c>
      <c r="AD47" s="18">
        <f t="shared" si="13"/>
        <v>74</v>
      </c>
      <c r="AE47" s="127"/>
      <c r="AF47" s="18">
        <f>AE47</f>
        <v>0</v>
      </c>
      <c r="AG47" s="18">
        <v>12</v>
      </c>
      <c r="AH47" s="54">
        <v>0.016142476851851852</v>
      </c>
      <c r="AI47" s="127"/>
      <c r="AJ47" s="87">
        <v>37</v>
      </c>
      <c r="AK47" s="18">
        <f t="shared" si="14"/>
        <v>111</v>
      </c>
      <c r="AL47" s="18"/>
      <c r="AM47" s="18">
        <f t="shared" si="15"/>
        <v>0</v>
      </c>
      <c r="AN47" s="18">
        <v>12</v>
      </c>
      <c r="AO47" s="74">
        <v>0.015118287037037036</v>
      </c>
      <c r="AP47" s="87"/>
      <c r="AQ47" s="87">
        <v>62</v>
      </c>
      <c r="AR47" s="18">
        <f t="shared" si="16"/>
        <v>173</v>
      </c>
      <c r="AS47" s="22" t="s">
        <v>0</v>
      </c>
      <c r="AT47" s="87">
        <v>48</v>
      </c>
      <c r="AU47" s="17">
        <f t="shared" si="17"/>
        <v>85</v>
      </c>
      <c r="AV47" s="17">
        <v>3</v>
      </c>
      <c r="AW47" s="97">
        <v>48</v>
      </c>
      <c r="AX47" s="52">
        <f t="shared" si="18"/>
        <v>47</v>
      </c>
      <c r="AY47" s="90">
        <f>AH47+AA47+V47</f>
        <v>0.04783877314814815</v>
      </c>
    </row>
    <row r="48" spans="1:51" s="15" customFormat="1" ht="18">
      <c r="A48" s="161" t="s">
        <v>6</v>
      </c>
      <c r="B48" s="5" t="s">
        <v>237</v>
      </c>
      <c r="C48" s="2" t="s">
        <v>141</v>
      </c>
      <c r="D48" s="2" t="s">
        <v>142</v>
      </c>
      <c r="E48" s="18">
        <v>520</v>
      </c>
      <c r="F48" s="18">
        <v>412</v>
      </c>
      <c r="G48" s="18"/>
      <c r="H48" s="18"/>
      <c r="I48" s="18"/>
      <c r="J48" s="18"/>
      <c r="K48" s="18">
        <v>408</v>
      </c>
      <c r="L48" s="18">
        <v>14</v>
      </c>
      <c r="M48" s="18"/>
      <c r="N48" s="18">
        <v>36</v>
      </c>
      <c r="O48" s="18"/>
      <c r="P48" s="18"/>
      <c r="Q48" s="134">
        <f t="shared" si="12"/>
        <v>1390</v>
      </c>
      <c r="R48" s="122" t="s">
        <v>68</v>
      </c>
      <c r="S48" s="87">
        <v>9</v>
      </c>
      <c r="T48" s="22" t="s">
        <v>1</v>
      </c>
      <c r="U48" s="18">
        <v>12</v>
      </c>
      <c r="V48" s="54">
        <v>0.01602986111111111</v>
      </c>
      <c r="W48" s="22"/>
      <c r="X48" s="87">
        <v>80</v>
      </c>
      <c r="Y48" s="18">
        <v>1</v>
      </c>
      <c r="Z48" s="127">
        <v>3</v>
      </c>
      <c r="AA48" s="54">
        <v>0.003815046296296297</v>
      </c>
      <c r="AB48" s="87"/>
      <c r="AC48" s="87">
        <v>17</v>
      </c>
      <c r="AD48" s="18">
        <f t="shared" si="13"/>
        <v>97</v>
      </c>
      <c r="AE48" s="127"/>
      <c r="AF48" s="18">
        <v>2</v>
      </c>
      <c r="AG48" s="18">
        <v>12</v>
      </c>
      <c r="AH48" s="54">
        <v>0.015425925925925926</v>
      </c>
      <c r="AI48" s="127"/>
      <c r="AJ48" s="87">
        <v>48</v>
      </c>
      <c r="AK48" s="18">
        <f t="shared" si="14"/>
        <v>145</v>
      </c>
      <c r="AL48" s="138"/>
      <c r="AM48" s="18">
        <f t="shared" si="15"/>
        <v>0</v>
      </c>
      <c r="AN48" s="18">
        <v>12</v>
      </c>
      <c r="AO48" s="54">
        <v>0.015369444444444444</v>
      </c>
      <c r="AP48" s="87"/>
      <c r="AQ48" s="87">
        <v>48</v>
      </c>
      <c r="AR48" s="18">
        <f t="shared" si="16"/>
        <v>193</v>
      </c>
      <c r="AS48" s="22" t="s">
        <v>1</v>
      </c>
      <c r="AT48" s="87">
        <v>62</v>
      </c>
      <c r="AU48" s="17">
        <f t="shared" si="17"/>
        <v>71</v>
      </c>
      <c r="AV48" s="17">
        <v>4</v>
      </c>
      <c r="AW48" s="97">
        <v>37</v>
      </c>
      <c r="AX48" s="52">
        <f t="shared" si="18"/>
        <v>39</v>
      </c>
      <c r="AY48" s="90">
        <f aca="true" t="shared" si="19" ref="AY48:AY53">AO48+AH48+AA48+V48</f>
        <v>0.05064027777777777</v>
      </c>
    </row>
    <row r="49" spans="1:51" s="15" customFormat="1" ht="18">
      <c r="A49" s="105" t="s">
        <v>99</v>
      </c>
      <c r="B49" s="5" t="s">
        <v>15</v>
      </c>
      <c r="C49" s="2" t="s">
        <v>129</v>
      </c>
      <c r="D49" s="73" t="s">
        <v>46</v>
      </c>
      <c r="E49" s="18">
        <v>250</v>
      </c>
      <c r="F49" s="18">
        <v>110</v>
      </c>
      <c r="G49" s="18"/>
      <c r="H49" s="18"/>
      <c r="I49" s="18"/>
      <c r="J49" s="18"/>
      <c r="K49" s="18">
        <v>220</v>
      </c>
      <c r="L49" s="18">
        <v>68</v>
      </c>
      <c r="M49" s="18"/>
      <c r="N49" s="18">
        <v>283</v>
      </c>
      <c r="O49" s="18"/>
      <c r="P49" s="18"/>
      <c r="Q49" s="134">
        <f t="shared" si="12"/>
        <v>931</v>
      </c>
      <c r="R49" s="122" t="s">
        <v>0</v>
      </c>
      <c r="S49" s="87">
        <v>48</v>
      </c>
      <c r="T49" s="55" t="str">
        <f>R49</f>
        <v>3</v>
      </c>
      <c r="U49" s="18">
        <v>4</v>
      </c>
      <c r="V49" s="54">
        <v>0.005836226851851852</v>
      </c>
      <c r="W49" s="22"/>
      <c r="X49" s="87">
        <v>17</v>
      </c>
      <c r="Y49" s="18">
        <f>W49</f>
        <v>0</v>
      </c>
      <c r="Z49" s="127">
        <v>6</v>
      </c>
      <c r="AA49" s="74">
        <v>0.015528935185185187</v>
      </c>
      <c r="AB49" s="87"/>
      <c r="AC49" s="87">
        <v>27</v>
      </c>
      <c r="AD49" s="18">
        <f t="shared" si="13"/>
        <v>44</v>
      </c>
      <c r="AE49" s="127"/>
      <c r="AF49" s="18">
        <f>AE49</f>
        <v>0</v>
      </c>
      <c r="AG49" s="18">
        <v>6</v>
      </c>
      <c r="AH49" s="54">
        <v>0.01595324074074074</v>
      </c>
      <c r="AI49" s="127"/>
      <c r="AJ49" s="87">
        <v>17</v>
      </c>
      <c r="AK49" s="18">
        <f t="shared" si="14"/>
        <v>61</v>
      </c>
      <c r="AL49" s="138"/>
      <c r="AM49" s="18">
        <f t="shared" si="15"/>
        <v>0</v>
      </c>
      <c r="AN49" s="18">
        <v>8</v>
      </c>
      <c r="AO49" s="74">
        <v>0.014857175925925925</v>
      </c>
      <c r="AP49" s="87"/>
      <c r="AQ49" s="87">
        <v>17</v>
      </c>
      <c r="AR49" s="18">
        <f t="shared" si="16"/>
        <v>78</v>
      </c>
      <c r="AS49" s="22" t="s">
        <v>68</v>
      </c>
      <c r="AT49" s="87">
        <v>9</v>
      </c>
      <c r="AU49" s="17">
        <f t="shared" si="17"/>
        <v>57</v>
      </c>
      <c r="AV49" s="17">
        <v>5</v>
      </c>
      <c r="AW49" s="97">
        <v>27</v>
      </c>
      <c r="AX49" s="52">
        <f t="shared" si="18"/>
        <v>24</v>
      </c>
      <c r="AY49" s="90">
        <f t="shared" si="19"/>
        <v>0.05217557870370371</v>
      </c>
    </row>
    <row r="50" spans="1:51" s="15" customFormat="1" ht="18">
      <c r="A50" s="105" t="s">
        <v>73</v>
      </c>
      <c r="B50" s="5" t="s">
        <v>240</v>
      </c>
      <c r="C50" s="2" t="s">
        <v>208</v>
      </c>
      <c r="D50" s="2" t="s">
        <v>72</v>
      </c>
      <c r="E50" s="18">
        <v>388</v>
      </c>
      <c r="F50" s="18">
        <v>372</v>
      </c>
      <c r="G50" s="18"/>
      <c r="H50" s="18"/>
      <c r="I50" s="18"/>
      <c r="J50" s="18"/>
      <c r="K50" s="18">
        <v>101</v>
      </c>
      <c r="L50" s="18">
        <v>14</v>
      </c>
      <c r="M50" s="18"/>
      <c r="N50" s="18">
        <v>180</v>
      </c>
      <c r="O50" s="18"/>
      <c r="P50" s="18"/>
      <c r="Q50" s="134">
        <f t="shared" si="12"/>
        <v>1055</v>
      </c>
      <c r="R50" s="122" t="s">
        <v>40</v>
      </c>
      <c r="S50" s="87">
        <v>27</v>
      </c>
      <c r="T50" s="55" t="str">
        <f>R50</f>
        <v>5</v>
      </c>
      <c r="U50" s="18">
        <v>12</v>
      </c>
      <c r="V50" s="75">
        <v>0.016144560185185185</v>
      </c>
      <c r="W50" s="22"/>
      <c r="X50" s="87">
        <v>62</v>
      </c>
      <c r="Y50" s="18">
        <f>W50</f>
        <v>0</v>
      </c>
      <c r="Z50" s="127">
        <v>12</v>
      </c>
      <c r="AA50" s="74">
        <v>0.014849884259259259</v>
      </c>
      <c r="AB50" s="87"/>
      <c r="AC50" s="87">
        <v>80</v>
      </c>
      <c r="AD50" s="18">
        <f t="shared" si="13"/>
        <v>142</v>
      </c>
      <c r="AE50" s="127"/>
      <c r="AF50" s="18">
        <f>AE50</f>
        <v>0</v>
      </c>
      <c r="AG50" s="18">
        <v>1</v>
      </c>
      <c r="AH50" s="54">
        <v>0.0012688657407407408</v>
      </c>
      <c r="AI50" s="127"/>
      <c r="AJ50" s="87">
        <v>1</v>
      </c>
      <c r="AK50" s="18">
        <f t="shared" si="14"/>
        <v>143</v>
      </c>
      <c r="AL50" s="18"/>
      <c r="AM50" s="18">
        <f t="shared" si="15"/>
        <v>0</v>
      </c>
      <c r="AN50" s="18">
        <v>7</v>
      </c>
      <c r="AO50" s="74">
        <v>0.009433564814814815</v>
      </c>
      <c r="AP50" s="87"/>
      <c r="AQ50" s="87">
        <v>9</v>
      </c>
      <c r="AR50" s="18">
        <f t="shared" si="16"/>
        <v>152</v>
      </c>
      <c r="AS50" s="22" t="s">
        <v>40</v>
      </c>
      <c r="AT50" s="87">
        <v>27</v>
      </c>
      <c r="AU50" s="17">
        <f t="shared" si="17"/>
        <v>54</v>
      </c>
      <c r="AV50" s="17">
        <v>6</v>
      </c>
      <c r="AW50" s="97">
        <v>17</v>
      </c>
      <c r="AX50" s="52">
        <f t="shared" si="18"/>
        <v>32</v>
      </c>
      <c r="AY50" s="90">
        <f t="shared" si="19"/>
        <v>0.041696874999999994</v>
      </c>
    </row>
    <row r="51" spans="1:51" s="15" customFormat="1" ht="18">
      <c r="A51" s="105" t="s">
        <v>75</v>
      </c>
      <c r="B51" s="5" t="s">
        <v>242</v>
      </c>
      <c r="C51" s="6" t="s">
        <v>124</v>
      </c>
      <c r="D51" s="6" t="s">
        <v>46</v>
      </c>
      <c r="E51" s="18">
        <v>434</v>
      </c>
      <c r="F51" s="18">
        <v>50</v>
      </c>
      <c r="G51" s="18"/>
      <c r="H51" s="18"/>
      <c r="I51" s="18"/>
      <c r="J51" s="18"/>
      <c r="K51" s="18">
        <v>520</v>
      </c>
      <c r="L51" s="18">
        <v>520</v>
      </c>
      <c r="M51" s="18"/>
      <c r="N51" s="18">
        <v>460</v>
      </c>
      <c r="O51" s="18"/>
      <c r="P51" s="18"/>
      <c r="Q51" s="134">
        <f t="shared" si="12"/>
        <v>1984</v>
      </c>
      <c r="R51" s="122" t="s">
        <v>13</v>
      </c>
      <c r="S51" s="87">
        <v>1</v>
      </c>
      <c r="T51" s="55" t="str">
        <f>R51</f>
        <v>8</v>
      </c>
      <c r="U51" s="18">
        <v>9</v>
      </c>
      <c r="V51" s="54">
        <v>0.012416666666666666</v>
      </c>
      <c r="W51" s="22"/>
      <c r="X51" s="87">
        <v>27</v>
      </c>
      <c r="Y51" s="18">
        <f>W51</f>
        <v>0</v>
      </c>
      <c r="Z51" s="127">
        <v>0</v>
      </c>
      <c r="AA51" s="54">
        <v>0</v>
      </c>
      <c r="AB51" s="87"/>
      <c r="AC51" s="87">
        <v>1</v>
      </c>
      <c r="AD51" s="18">
        <f t="shared" si="13"/>
        <v>28</v>
      </c>
      <c r="AE51" s="127"/>
      <c r="AF51" s="18">
        <f>AE51</f>
        <v>0</v>
      </c>
      <c r="AG51" s="18">
        <v>11</v>
      </c>
      <c r="AH51" s="54">
        <v>0.015490277777777778</v>
      </c>
      <c r="AI51" s="127"/>
      <c r="AJ51" s="87">
        <v>27</v>
      </c>
      <c r="AK51" s="18">
        <f t="shared" si="14"/>
        <v>55</v>
      </c>
      <c r="AL51" s="18"/>
      <c r="AM51" s="18">
        <f t="shared" si="15"/>
        <v>0</v>
      </c>
      <c r="AN51" s="18">
        <v>12</v>
      </c>
      <c r="AO51" s="74">
        <v>0.015817476851851853</v>
      </c>
      <c r="AP51" s="87"/>
      <c r="AQ51" s="87">
        <v>37</v>
      </c>
      <c r="AR51" s="18">
        <f t="shared" si="16"/>
        <v>92</v>
      </c>
      <c r="AS51" s="22" t="s">
        <v>71</v>
      </c>
      <c r="AT51" s="87">
        <v>17</v>
      </c>
      <c r="AU51" s="17">
        <f t="shared" si="17"/>
        <v>18</v>
      </c>
      <c r="AV51" s="17">
        <v>7</v>
      </c>
      <c r="AW51" s="97">
        <v>9</v>
      </c>
      <c r="AX51" s="52">
        <f t="shared" si="18"/>
        <v>32</v>
      </c>
      <c r="AY51" s="90">
        <f t="shared" si="19"/>
        <v>0.0437244212962963</v>
      </c>
    </row>
    <row r="52" spans="1:51" s="15" customFormat="1" ht="18">
      <c r="A52" s="105" t="s">
        <v>213</v>
      </c>
      <c r="B52" s="5" t="s">
        <v>128</v>
      </c>
      <c r="C52" s="2" t="s">
        <v>215</v>
      </c>
      <c r="D52" s="2" t="s">
        <v>243</v>
      </c>
      <c r="E52" s="18">
        <v>434</v>
      </c>
      <c r="F52" s="18">
        <v>144</v>
      </c>
      <c r="G52" s="18"/>
      <c r="H52" s="18"/>
      <c r="I52" s="18"/>
      <c r="J52" s="18"/>
      <c r="K52" s="18">
        <v>264</v>
      </c>
      <c r="L52" s="18">
        <v>62</v>
      </c>
      <c r="M52" s="18"/>
      <c r="N52" s="18">
        <v>368</v>
      </c>
      <c r="O52" s="18"/>
      <c r="P52" s="18"/>
      <c r="Q52" s="134">
        <f t="shared" si="12"/>
        <v>1272</v>
      </c>
      <c r="R52" s="122" t="s">
        <v>71</v>
      </c>
      <c r="S52" s="87">
        <v>17</v>
      </c>
      <c r="T52" s="55" t="str">
        <f>R52</f>
        <v>6</v>
      </c>
      <c r="U52" s="18">
        <v>0</v>
      </c>
      <c r="V52" s="54">
        <v>0</v>
      </c>
      <c r="W52" s="22"/>
      <c r="X52" s="87">
        <v>9</v>
      </c>
      <c r="Y52" s="18">
        <f>W52</f>
        <v>0</v>
      </c>
      <c r="Z52" s="127">
        <v>1</v>
      </c>
      <c r="AA52" s="54">
        <v>0.001969675925925926</v>
      </c>
      <c r="AB52" s="87"/>
      <c r="AC52" s="87">
        <v>9</v>
      </c>
      <c r="AD52" s="18">
        <f t="shared" si="13"/>
        <v>18</v>
      </c>
      <c r="AE52" s="127"/>
      <c r="AF52" s="18">
        <f>AE52</f>
        <v>0</v>
      </c>
      <c r="AG52" s="18">
        <v>2</v>
      </c>
      <c r="AH52" s="54">
        <v>0.005232407407407407</v>
      </c>
      <c r="AI52" s="127"/>
      <c r="AJ52" s="87">
        <v>9</v>
      </c>
      <c r="AK52" s="18">
        <f t="shared" si="14"/>
        <v>27</v>
      </c>
      <c r="AL52" s="18"/>
      <c r="AM52" s="18">
        <f t="shared" si="15"/>
        <v>0</v>
      </c>
      <c r="AN52" s="138">
        <v>0</v>
      </c>
      <c r="AO52" s="54">
        <v>0</v>
      </c>
      <c r="AP52" s="87"/>
      <c r="AQ52" s="87">
        <v>1</v>
      </c>
      <c r="AR52" s="18">
        <f t="shared" si="16"/>
        <v>28</v>
      </c>
      <c r="AS52" s="22" t="s">
        <v>13</v>
      </c>
      <c r="AT52" s="143">
        <v>0</v>
      </c>
      <c r="AU52" s="17">
        <f t="shared" si="17"/>
        <v>17</v>
      </c>
      <c r="AV52" s="17">
        <v>8</v>
      </c>
      <c r="AW52" s="97">
        <v>1</v>
      </c>
      <c r="AX52" s="52">
        <f t="shared" si="18"/>
        <v>3</v>
      </c>
      <c r="AY52" s="90">
        <f t="shared" si="19"/>
        <v>0.007202083333333333</v>
      </c>
    </row>
    <row r="53" spans="1:51" s="15" customFormat="1" ht="18" hidden="1">
      <c r="A53" s="4"/>
      <c r="B53" s="5"/>
      <c r="C53" s="2"/>
      <c r="D53" s="2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34">
        <f t="shared" si="12"/>
        <v>0</v>
      </c>
      <c r="R53" s="22"/>
      <c r="S53" s="21"/>
      <c r="T53" s="55">
        <f>R53</f>
        <v>0</v>
      </c>
      <c r="U53" s="18"/>
      <c r="V53" s="54">
        <v>0</v>
      </c>
      <c r="W53" s="22"/>
      <c r="X53" s="87"/>
      <c r="Y53" s="18">
        <f>W53</f>
        <v>0</v>
      </c>
      <c r="Z53" s="22"/>
      <c r="AA53" s="54">
        <v>0</v>
      </c>
      <c r="AB53" s="87"/>
      <c r="AC53" s="21"/>
      <c r="AD53" s="18">
        <f t="shared" si="13"/>
        <v>0</v>
      </c>
      <c r="AE53" s="22"/>
      <c r="AF53" s="18">
        <f>AE53</f>
        <v>0</v>
      </c>
      <c r="AG53" s="18"/>
      <c r="AH53" s="54">
        <v>0</v>
      </c>
      <c r="AI53" s="22"/>
      <c r="AJ53" s="87"/>
      <c r="AK53" s="18">
        <f t="shared" si="14"/>
        <v>0</v>
      </c>
      <c r="AL53" s="18"/>
      <c r="AM53" s="18">
        <f t="shared" si="15"/>
        <v>0</v>
      </c>
      <c r="AN53" s="18"/>
      <c r="AO53" s="54">
        <v>0</v>
      </c>
      <c r="AP53" s="18"/>
      <c r="AQ53" s="87"/>
      <c r="AR53" s="18">
        <f t="shared" si="16"/>
        <v>0</v>
      </c>
      <c r="AS53" s="22"/>
      <c r="AT53" s="21"/>
      <c r="AU53" s="17">
        <f t="shared" si="17"/>
        <v>0</v>
      </c>
      <c r="AV53" s="17"/>
      <c r="AW53" s="53"/>
      <c r="AX53" s="52">
        <f t="shared" si="18"/>
        <v>0</v>
      </c>
      <c r="AY53" s="90">
        <f t="shared" si="19"/>
        <v>0</v>
      </c>
    </row>
    <row r="54" spans="1:50" ht="12.75" hidden="1">
      <c r="A54" s="13"/>
      <c r="B54" s="14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3"/>
      <c r="S54" s="12"/>
      <c r="T54" s="12"/>
      <c r="U54" s="12"/>
      <c r="V54" s="12"/>
      <c r="W54" s="13"/>
      <c r="X54" s="12"/>
      <c r="Y54" s="12"/>
      <c r="Z54" s="13"/>
      <c r="AA54" s="12"/>
      <c r="AB54" s="13"/>
      <c r="AC54" s="12"/>
      <c r="AD54" s="12"/>
      <c r="AE54" s="13"/>
      <c r="AF54" s="12"/>
      <c r="AG54" s="12"/>
      <c r="AH54" s="12"/>
      <c r="AI54" s="13"/>
      <c r="AJ54" s="12"/>
      <c r="AK54" s="12"/>
      <c r="AL54" s="12"/>
      <c r="AM54" s="12"/>
      <c r="AN54" s="12"/>
      <c r="AO54" s="12"/>
      <c r="AP54" s="12"/>
      <c r="AQ54" s="12"/>
      <c r="AR54" s="12"/>
      <c r="AS54" s="13"/>
      <c r="AT54" s="12"/>
      <c r="AU54" s="12"/>
      <c r="AV54" s="12"/>
      <c r="AW54" s="12"/>
      <c r="AX54" s="8"/>
    </row>
    <row r="55" spans="1:50" s="36" customFormat="1" ht="15.75" hidden="1">
      <c r="A55" s="390" t="s">
        <v>14</v>
      </c>
      <c r="B55" s="390"/>
      <c r="C55" s="390"/>
      <c r="D55" s="390"/>
      <c r="E55" s="49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7"/>
      <c r="S55" s="46"/>
      <c r="T55" s="72" t="s">
        <v>67</v>
      </c>
      <c r="U55" s="72"/>
      <c r="V55" s="70"/>
      <c r="W55" s="71"/>
      <c r="X55" s="70"/>
      <c r="Y55" s="70"/>
      <c r="Z55" s="71"/>
      <c r="AA55" s="70"/>
      <c r="AB55" s="71"/>
      <c r="AC55" s="70"/>
      <c r="AD55" s="70"/>
      <c r="AE55" s="71"/>
      <c r="AF55" s="70"/>
      <c r="AG55" s="70"/>
      <c r="AH55" s="70"/>
      <c r="AI55" s="71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69"/>
      <c r="AU55" s="391" t="s">
        <v>194</v>
      </c>
      <c r="AV55" s="392"/>
      <c r="AW55" s="393"/>
      <c r="AX55" s="386" t="s">
        <v>66</v>
      </c>
    </row>
    <row r="56" spans="1:50" s="36" customFormat="1" ht="15.75" hidden="1">
      <c r="A56" s="390"/>
      <c r="B56" s="390"/>
      <c r="C56" s="390"/>
      <c r="D56" s="390"/>
      <c r="E56" s="43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1"/>
      <c r="S56" s="40"/>
      <c r="T56" s="380" t="s">
        <v>65</v>
      </c>
      <c r="U56" s="381"/>
      <c r="V56" s="381"/>
      <c r="W56" s="381"/>
      <c r="X56" s="382"/>
      <c r="Y56" s="380" t="s">
        <v>64</v>
      </c>
      <c r="Z56" s="381"/>
      <c r="AA56" s="381"/>
      <c r="AB56" s="381"/>
      <c r="AC56" s="382"/>
      <c r="AD56" s="408" t="s">
        <v>63</v>
      </c>
      <c r="AE56" s="409" t="s">
        <v>62</v>
      </c>
      <c r="AF56" s="380" t="s">
        <v>61</v>
      </c>
      <c r="AG56" s="381"/>
      <c r="AH56" s="381"/>
      <c r="AI56" s="381"/>
      <c r="AJ56" s="382"/>
      <c r="AK56" s="408" t="s">
        <v>60</v>
      </c>
      <c r="AL56" s="408" t="s">
        <v>59</v>
      </c>
      <c r="AM56" s="380" t="s">
        <v>58</v>
      </c>
      <c r="AN56" s="381"/>
      <c r="AO56" s="381"/>
      <c r="AP56" s="381"/>
      <c r="AQ56" s="382"/>
      <c r="AR56" s="408" t="s">
        <v>57</v>
      </c>
      <c r="AS56" s="383" t="s">
        <v>56</v>
      </c>
      <c r="AT56" s="408" t="s">
        <v>55</v>
      </c>
      <c r="AU56" s="394"/>
      <c r="AV56" s="395"/>
      <c r="AW56" s="396"/>
      <c r="AX56" s="386"/>
    </row>
    <row r="57" spans="1:50" s="24" customFormat="1" ht="76.5" hidden="1">
      <c r="A57" s="35" t="s">
        <v>39</v>
      </c>
      <c r="B57" s="27" t="s">
        <v>38</v>
      </c>
      <c r="C57" s="27" t="s">
        <v>37</v>
      </c>
      <c r="D57" s="27" t="s">
        <v>36</v>
      </c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27" t="s">
        <v>35</v>
      </c>
      <c r="R57" s="33"/>
      <c r="S57" s="27"/>
      <c r="T57" s="27" t="s">
        <v>54</v>
      </c>
      <c r="U57" s="27" t="s">
        <v>53</v>
      </c>
      <c r="V57" s="27" t="s">
        <v>52</v>
      </c>
      <c r="W57" s="68" t="s">
        <v>51</v>
      </c>
      <c r="X57" s="66" t="s">
        <v>50</v>
      </c>
      <c r="Y57" s="27" t="s">
        <v>54</v>
      </c>
      <c r="Z57" s="33" t="s">
        <v>53</v>
      </c>
      <c r="AA57" s="27" t="s">
        <v>52</v>
      </c>
      <c r="AB57" s="68" t="s">
        <v>51</v>
      </c>
      <c r="AC57" s="66" t="s">
        <v>50</v>
      </c>
      <c r="AD57" s="408"/>
      <c r="AE57" s="409"/>
      <c r="AF57" s="27" t="s">
        <v>54</v>
      </c>
      <c r="AG57" s="27" t="s">
        <v>53</v>
      </c>
      <c r="AH57" s="27" t="s">
        <v>52</v>
      </c>
      <c r="AI57" s="68" t="s">
        <v>51</v>
      </c>
      <c r="AJ57" s="66" t="s">
        <v>50</v>
      </c>
      <c r="AK57" s="408"/>
      <c r="AL57" s="408"/>
      <c r="AM57" s="27" t="s">
        <v>54</v>
      </c>
      <c r="AN57" s="27" t="s">
        <v>53</v>
      </c>
      <c r="AO57" s="27" t="s">
        <v>52</v>
      </c>
      <c r="AP57" s="67" t="s">
        <v>51</v>
      </c>
      <c r="AQ57" s="66" t="s">
        <v>50</v>
      </c>
      <c r="AR57" s="408"/>
      <c r="AS57" s="384"/>
      <c r="AT57" s="408"/>
      <c r="AU57" s="27" t="s">
        <v>49</v>
      </c>
      <c r="AV57" s="26" t="s">
        <v>34</v>
      </c>
      <c r="AW57" s="26" t="s">
        <v>33</v>
      </c>
      <c r="AX57" s="386"/>
    </row>
    <row r="58" spans="1:50" ht="12.75" hidden="1">
      <c r="A58" s="13"/>
      <c r="B58" s="14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3"/>
      <c r="S58" s="12"/>
      <c r="T58" s="12"/>
      <c r="U58" s="12"/>
      <c r="V58" s="12"/>
      <c r="W58" s="13"/>
      <c r="X58" s="12"/>
      <c r="Y58" s="12"/>
      <c r="Z58" s="13"/>
      <c r="AA58" s="12"/>
      <c r="AB58" s="13"/>
      <c r="AC58" s="12"/>
      <c r="AD58" s="12"/>
      <c r="AE58" s="13"/>
      <c r="AF58" s="12"/>
      <c r="AG58" s="12"/>
      <c r="AH58" s="12"/>
      <c r="AI58" s="13"/>
      <c r="AJ58" s="12"/>
      <c r="AK58" s="12"/>
      <c r="AL58" s="12"/>
      <c r="AM58" s="12"/>
      <c r="AN58" s="12"/>
      <c r="AO58" s="12"/>
      <c r="AP58" s="12"/>
      <c r="AQ58" s="12"/>
      <c r="AR58" s="12"/>
      <c r="AS58" s="13"/>
      <c r="AT58" s="12"/>
      <c r="AU58" s="12"/>
      <c r="AV58" s="12"/>
      <c r="AW58" s="12"/>
      <c r="AX58" s="8"/>
    </row>
    <row r="59" spans="1:50" s="36" customFormat="1" ht="15.75" customHeight="1" hidden="1">
      <c r="A59" s="390" t="s">
        <v>14</v>
      </c>
      <c r="B59" s="390"/>
      <c r="C59" s="390"/>
      <c r="D59" s="390"/>
      <c r="E59" s="49" t="s">
        <v>94</v>
      </c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149"/>
      <c r="T59" s="44"/>
      <c r="U59" s="44"/>
      <c r="V59" s="44"/>
      <c r="W59" s="45"/>
      <c r="X59" s="44"/>
      <c r="Y59" s="44"/>
      <c r="Z59" s="45"/>
      <c r="AA59" s="44"/>
      <c r="AB59" s="45"/>
      <c r="AC59" s="44"/>
      <c r="AD59" s="44"/>
      <c r="AE59" s="45"/>
      <c r="AF59" s="44"/>
      <c r="AG59" s="38"/>
      <c r="AH59" s="38"/>
      <c r="AI59" s="45"/>
      <c r="AJ59" s="38"/>
      <c r="AK59" s="38"/>
      <c r="AL59" s="38"/>
      <c r="AM59" s="44"/>
      <c r="AN59" s="38"/>
      <c r="AO59" s="38"/>
      <c r="AP59" s="38"/>
      <c r="AQ59" s="38"/>
      <c r="AV59" s="386" t="s">
        <v>194</v>
      </c>
      <c r="AW59" s="386"/>
      <c r="AX59" s="37"/>
    </row>
    <row r="60" spans="1:50" s="36" customFormat="1" ht="15.75" hidden="1">
      <c r="A60" s="390"/>
      <c r="B60" s="390"/>
      <c r="C60" s="390"/>
      <c r="D60" s="390"/>
      <c r="E60" s="43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149"/>
      <c r="W60" s="32"/>
      <c r="X60" s="7"/>
      <c r="Y60" s="38"/>
      <c r="Z60" s="39"/>
      <c r="AA60" s="38"/>
      <c r="AB60" s="32"/>
      <c r="AC60" s="7"/>
      <c r="AD60" s="7"/>
      <c r="AE60" s="32"/>
      <c r="AF60" s="38"/>
      <c r="AG60" s="38"/>
      <c r="AH60" s="38"/>
      <c r="AI60" s="32"/>
      <c r="AJ60" s="24"/>
      <c r="AK60" s="24"/>
      <c r="AL60" s="24"/>
      <c r="AM60" s="38"/>
      <c r="AN60" s="38"/>
      <c r="AO60" s="38"/>
      <c r="AP60" s="24"/>
      <c r="AQ60" s="24"/>
      <c r="AU60" s="91"/>
      <c r="AV60" s="386"/>
      <c r="AW60" s="386"/>
      <c r="AX60" s="37"/>
    </row>
    <row r="61" spans="1:50" s="24" customFormat="1" ht="56.25" hidden="1">
      <c r="A61" s="35" t="s">
        <v>39</v>
      </c>
      <c r="B61" s="27" t="s">
        <v>38</v>
      </c>
      <c r="C61" s="27" t="s">
        <v>37</v>
      </c>
      <c r="D61" s="27" t="s">
        <v>36</v>
      </c>
      <c r="E61" s="34" t="s">
        <v>93</v>
      </c>
      <c r="F61" s="34" t="s">
        <v>92</v>
      </c>
      <c r="G61" s="34" t="s">
        <v>91</v>
      </c>
      <c r="H61" s="34" t="s">
        <v>96</v>
      </c>
      <c r="I61" s="34" t="s">
        <v>90</v>
      </c>
      <c r="J61" s="34" t="s">
        <v>97</v>
      </c>
      <c r="K61" s="34" t="s">
        <v>89</v>
      </c>
      <c r="L61" s="34" t="s">
        <v>88</v>
      </c>
      <c r="M61" s="34"/>
      <c r="N61" s="34" t="s">
        <v>87</v>
      </c>
      <c r="O61" s="34" t="s">
        <v>86</v>
      </c>
      <c r="P61" s="150" t="s">
        <v>195</v>
      </c>
      <c r="Q61" s="27" t="s">
        <v>35</v>
      </c>
      <c r="R61" s="28"/>
      <c r="W61" s="32"/>
      <c r="X61" s="7"/>
      <c r="Z61" s="28"/>
      <c r="AB61" s="32"/>
      <c r="AC61" s="7"/>
      <c r="AD61" s="7"/>
      <c r="AE61" s="32"/>
      <c r="AI61" s="32"/>
      <c r="AU61" s="92"/>
      <c r="AV61" s="26" t="s">
        <v>34</v>
      </c>
      <c r="AW61" s="26" t="s">
        <v>33</v>
      </c>
      <c r="AX61" s="25"/>
    </row>
    <row r="62" spans="1:50" s="24" customFormat="1" ht="18">
      <c r="A62" s="31" t="s">
        <v>167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162"/>
      <c r="R62" s="154"/>
      <c r="S62" s="153"/>
      <c r="W62" s="28"/>
      <c r="Z62" s="28"/>
      <c r="AB62" s="28"/>
      <c r="AE62" s="28"/>
      <c r="AI62" s="28"/>
      <c r="AV62" s="26"/>
      <c r="AW62" s="26"/>
      <c r="AX62" s="16"/>
    </row>
    <row r="63" spans="1:50" s="15" customFormat="1" ht="18">
      <c r="A63" s="4" t="s">
        <v>25</v>
      </c>
      <c r="B63" s="5" t="s">
        <v>244</v>
      </c>
      <c r="C63" s="2" t="s">
        <v>109</v>
      </c>
      <c r="D63" s="2" t="s">
        <v>27</v>
      </c>
      <c r="E63" s="18">
        <v>68</v>
      </c>
      <c r="F63" s="18">
        <v>88</v>
      </c>
      <c r="G63" s="18">
        <v>28</v>
      </c>
      <c r="H63" s="18"/>
      <c r="I63" s="18">
        <v>0</v>
      </c>
      <c r="J63" s="18">
        <v>20</v>
      </c>
      <c r="K63" s="18"/>
      <c r="L63" s="18">
        <v>6</v>
      </c>
      <c r="M63" s="18">
        <v>14</v>
      </c>
      <c r="N63" s="18">
        <v>246</v>
      </c>
      <c r="O63" s="18"/>
      <c r="P63" s="147"/>
      <c r="Q63" s="163">
        <f aca="true" t="shared" si="20" ref="Q63:Q73">SUM(E63:P63)</f>
        <v>470</v>
      </c>
      <c r="R63" s="50" t="s">
        <v>2</v>
      </c>
      <c r="S63" s="97">
        <v>100</v>
      </c>
      <c r="T63" s="19"/>
      <c r="U63" s="19"/>
      <c r="V63" s="51"/>
      <c r="W63" s="20"/>
      <c r="X63" s="19"/>
      <c r="Y63" s="19"/>
      <c r="Z63" s="20"/>
      <c r="AA63" s="19"/>
      <c r="AB63" s="20"/>
      <c r="AC63" s="19"/>
      <c r="AD63" s="19"/>
      <c r="AE63" s="20"/>
      <c r="AF63" s="19"/>
      <c r="AG63" s="19"/>
      <c r="AH63" s="19"/>
      <c r="AI63" s="20"/>
      <c r="AJ63" s="19"/>
      <c r="AK63" s="19"/>
      <c r="AL63" s="19"/>
      <c r="AM63" s="19"/>
      <c r="AN63" s="19"/>
      <c r="AO63" s="19"/>
      <c r="AP63" s="19"/>
      <c r="AQ63" s="19"/>
      <c r="AU63" s="19"/>
      <c r="AV63" s="50" t="s">
        <v>2</v>
      </c>
      <c r="AW63" s="97">
        <v>100</v>
      </c>
      <c r="AX63" s="16"/>
    </row>
    <row r="64" spans="1:50" s="15" customFormat="1" ht="18">
      <c r="A64" s="4" t="s">
        <v>31</v>
      </c>
      <c r="B64" s="5" t="s">
        <v>254</v>
      </c>
      <c r="C64" s="2" t="s">
        <v>225</v>
      </c>
      <c r="D64" s="2" t="s">
        <v>255</v>
      </c>
      <c r="E64" s="18">
        <v>284</v>
      </c>
      <c r="F64" s="18">
        <v>94</v>
      </c>
      <c r="G64" s="23">
        <v>64</v>
      </c>
      <c r="H64" s="23"/>
      <c r="I64" s="18">
        <v>63</v>
      </c>
      <c r="J64" s="23">
        <v>22</v>
      </c>
      <c r="K64" s="23"/>
      <c r="L64" s="23">
        <v>6</v>
      </c>
      <c r="M64" s="23">
        <v>33</v>
      </c>
      <c r="N64" s="23">
        <v>122</v>
      </c>
      <c r="O64" s="18"/>
      <c r="P64" s="151"/>
      <c r="Q64" s="163">
        <f t="shared" si="20"/>
        <v>688</v>
      </c>
      <c r="R64" s="50" t="s">
        <v>1</v>
      </c>
      <c r="S64" s="97">
        <v>82</v>
      </c>
      <c r="T64" s="19"/>
      <c r="U64" s="19"/>
      <c r="V64" s="19"/>
      <c r="W64" s="20"/>
      <c r="X64" s="19"/>
      <c r="Y64" s="19"/>
      <c r="Z64" s="20"/>
      <c r="AA64" s="19"/>
      <c r="AB64" s="20"/>
      <c r="AC64" s="19"/>
      <c r="AD64" s="19"/>
      <c r="AE64" s="20"/>
      <c r="AF64" s="19"/>
      <c r="AG64" s="19"/>
      <c r="AH64" s="19"/>
      <c r="AI64" s="20"/>
      <c r="AJ64" s="19"/>
      <c r="AK64" s="19"/>
      <c r="AL64" s="19"/>
      <c r="AM64" s="19"/>
      <c r="AN64" s="19"/>
      <c r="AO64" s="76"/>
      <c r="AP64" s="19"/>
      <c r="AQ64" s="19"/>
      <c r="AU64" s="19"/>
      <c r="AV64" s="50" t="s">
        <v>1</v>
      </c>
      <c r="AW64" s="97">
        <v>82</v>
      </c>
      <c r="AX64" s="16"/>
    </row>
    <row r="65" spans="1:50" s="15" customFormat="1" ht="18">
      <c r="A65" s="4" t="s">
        <v>43</v>
      </c>
      <c r="B65" s="5" t="s">
        <v>245</v>
      </c>
      <c r="C65" s="2" t="s">
        <v>246</v>
      </c>
      <c r="D65" s="2" t="s">
        <v>46</v>
      </c>
      <c r="E65" s="18">
        <v>176</v>
      </c>
      <c r="F65" s="18">
        <v>362</v>
      </c>
      <c r="G65" s="18">
        <v>58</v>
      </c>
      <c r="H65" s="18"/>
      <c r="I65" s="18">
        <v>110</v>
      </c>
      <c r="J65" s="18">
        <v>52</v>
      </c>
      <c r="K65" s="18"/>
      <c r="L65" s="18">
        <v>64</v>
      </c>
      <c r="M65" s="18">
        <v>54</v>
      </c>
      <c r="N65" s="18">
        <v>92</v>
      </c>
      <c r="O65" s="18"/>
      <c r="P65" s="147"/>
      <c r="Q65" s="163">
        <f t="shared" si="20"/>
        <v>968</v>
      </c>
      <c r="R65" s="50" t="s">
        <v>0</v>
      </c>
      <c r="S65" s="97">
        <v>69</v>
      </c>
      <c r="T65" s="19"/>
      <c r="U65" s="19"/>
      <c r="V65" s="19"/>
      <c r="W65" s="20"/>
      <c r="X65" s="19"/>
      <c r="Y65" s="19"/>
      <c r="Z65" s="20"/>
      <c r="AA65" s="19"/>
      <c r="AB65" s="20"/>
      <c r="AC65" s="19"/>
      <c r="AD65" s="19"/>
      <c r="AE65" s="20"/>
      <c r="AF65" s="19"/>
      <c r="AG65" s="19"/>
      <c r="AH65" s="19"/>
      <c r="AI65" s="20"/>
      <c r="AJ65" s="19"/>
      <c r="AK65" s="19"/>
      <c r="AL65" s="19"/>
      <c r="AM65" s="19"/>
      <c r="AN65" s="19"/>
      <c r="AO65" s="19"/>
      <c r="AP65" s="19"/>
      <c r="AQ65" s="19"/>
      <c r="AU65" s="19"/>
      <c r="AV65" s="50" t="s">
        <v>0</v>
      </c>
      <c r="AW65" s="97">
        <v>69</v>
      </c>
      <c r="AX65" s="16"/>
    </row>
    <row r="66" spans="1:50" s="15" customFormat="1" ht="18">
      <c r="A66" s="165" t="s">
        <v>16</v>
      </c>
      <c r="B66" s="5" t="s">
        <v>256</v>
      </c>
      <c r="C66" s="2" t="s">
        <v>257</v>
      </c>
      <c r="D66" s="2" t="s">
        <v>258</v>
      </c>
      <c r="E66" s="18">
        <v>370</v>
      </c>
      <c r="F66" s="18">
        <v>408</v>
      </c>
      <c r="G66" s="23">
        <v>44</v>
      </c>
      <c r="H66" s="23"/>
      <c r="I66" s="18">
        <v>22</v>
      </c>
      <c r="J66" s="23">
        <v>294</v>
      </c>
      <c r="K66" s="23"/>
      <c r="L66" s="23">
        <v>14</v>
      </c>
      <c r="M66" s="23">
        <v>25</v>
      </c>
      <c r="N66" s="23">
        <v>39</v>
      </c>
      <c r="O66" s="18"/>
      <c r="P66" s="151"/>
      <c r="Q66" s="163">
        <f t="shared" si="20"/>
        <v>1216</v>
      </c>
      <c r="R66" s="50" t="s">
        <v>26</v>
      </c>
      <c r="S66" s="97">
        <v>57</v>
      </c>
      <c r="T66" s="19"/>
      <c r="U66" s="19"/>
      <c r="V66" s="19"/>
      <c r="W66" s="20"/>
      <c r="X66" s="19"/>
      <c r="Y66" s="19"/>
      <c r="Z66" s="20"/>
      <c r="AA66" s="19"/>
      <c r="AB66" s="20"/>
      <c r="AC66" s="19"/>
      <c r="AD66" s="19"/>
      <c r="AE66" s="20"/>
      <c r="AF66" s="19"/>
      <c r="AG66" s="19"/>
      <c r="AH66" s="19"/>
      <c r="AI66" s="20"/>
      <c r="AJ66" s="19"/>
      <c r="AK66" s="19"/>
      <c r="AL66" s="19"/>
      <c r="AM66" s="19"/>
      <c r="AN66" s="19"/>
      <c r="AO66" s="19"/>
      <c r="AP66" s="19"/>
      <c r="AQ66" s="19"/>
      <c r="AU66" s="19"/>
      <c r="AV66" s="50" t="s">
        <v>26</v>
      </c>
      <c r="AW66" s="97">
        <v>57</v>
      </c>
      <c r="AX66" s="16"/>
    </row>
    <row r="67" spans="1:50" s="15" customFormat="1" ht="18">
      <c r="A67" s="4" t="s">
        <v>259</v>
      </c>
      <c r="B67" s="5" t="s">
        <v>256</v>
      </c>
      <c r="C67" s="2" t="s">
        <v>260</v>
      </c>
      <c r="D67" s="2" t="s">
        <v>46</v>
      </c>
      <c r="E67" s="18">
        <v>322</v>
      </c>
      <c r="F67" s="18">
        <v>128</v>
      </c>
      <c r="G67" s="23">
        <v>232</v>
      </c>
      <c r="H67" s="23"/>
      <c r="I67" s="18">
        <v>140</v>
      </c>
      <c r="J67" s="23">
        <v>75</v>
      </c>
      <c r="K67" s="23"/>
      <c r="L67" s="23">
        <v>103</v>
      </c>
      <c r="M67" s="23">
        <v>91</v>
      </c>
      <c r="N67" s="23">
        <v>180</v>
      </c>
      <c r="O67" s="18"/>
      <c r="P67" s="151"/>
      <c r="Q67" s="163">
        <f t="shared" si="20"/>
        <v>1271</v>
      </c>
      <c r="R67" s="50" t="s">
        <v>40</v>
      </c>
      <c r="S67" s="97">
        <v>47</v>
      </c>
      <c r="T67" s="19"/>
      <c r="U67" s="19"/>
      <c r="V67" s="19"/>
      <c r="W67" s="20"/>
      <c r="X67" s="19"/>
      <c r="Y67" s="19"/>
      <c r="Z67" s="20"/>
      <c r="AA67" s="19"/>
      <c r="AB67" s="20"/>
      <c r="AC67" s="19"/>
      <c r="AD67" s="19"/>
      <c r="AE67" s="20"/>
      <c r="AF67" s="19"/>
      <c r="AG67" s="19"/>
      <c r="AH67" s="19"/>
      <c r="AI67" s="20"/>
      <c r="AJ67" s="19"/>
      <c r="AK67" s="19"/>
      <c r="AL67" s="19"/>
      <c r="AM67" s="19"/>
      <c r="AN67" s="19"/>
      <c r="AO67" s="19"/>
      <c r="AP67" s="19"/>
      <c r="AQ67" s="19"/>
      <c r="AU67" s="19"/>
      <c r="AV67" s="50" t="s">
        <v>40</v>
      </c>
      <c r="AW67" s="97">
        <v>47</v>
      </c>
      <c r="AX67" s="16"/>
    </row>
    <row r="68" spans="1:50" s="15" customFormat="1" ht="18">
      <c r="A68" s="165" t="s">
        <v>247</v>
      </c>
      <c r="B68" s="5" t="s">
        <v>248</v>
      </c>
      <c r="C68" s="2" t="s">
        <v>249</v>
      </c>
      <c r="D68" s="2" t="s">
        <v>27</v>
      </c>
      <c r="E68" s="18">
        <v>426</v>
      </c>
      <c r="F68" s="18">
        <v>148</v>
      </c>
      <c r="G68" s="18">
        <v>54</v>
      </c>
      <c r="H68" s="18"/>
      <c r="I68" s="18">
        <v>315</v>
      </c>
      <c r="J68" s="18">
        <v>184</v>
      </c>
      <c r="K68" s="18"/>
      <c r="L68" s="18">
        <v>42</v>
      </c>
      <c r="M68" s="18">
        <v>32</v>
      </c>
      <c r="N68" s="18">
        <v>312</v>
      </c>
      <c r="O68" s="18"/>
      <c r="P68" s="147"/>
      <c r="Q68" s="163">
        <f t="shared" si="20"/>
        <v>1513</v>
      </c>
      <c r="R68" s="50" t="s">
        <v>71</v>
      </c>
      <c r="S68" s="97">
        <v>38</v>
      </c>
      <c r="T68" s="19"/>
      <c r="U68" s="19"/>
      <c r="V68" s="19"/>
      <c r="W68" s="20"/>
      <c r="X68" s="19"/>
      <c r="Y68" s="19"/>
      <c r="Z68" s="20"/>
      <c r="AA68" s="19"/>
      <c r="AB68" s="20"/>
      <c r="AC68" s="19"/>
      <c r="AD68" s="19"/>
      <c r="AE68" s="20"/>
      <c r="AF68" s="19"/>
      <c r="AG68" s="19"/>
      <c r="AH68" s="19"/>
      <c r="AI68" s="20"/>
      <c r="AJ68" s="19"/>
      <c r="AK68" s="19"/>
      <c r="AL68" s="19"/>
      <c r="AM68" s="19"/>
      <c r="AN68" s="19"/>
      <c r="AO68" s="19"/>
      <c r="AP68" s="19"/>
      <c r="AQ68" s="19"/>
      <c r="AU68" s="19"/>
      <c r="AV68" s="50" t="s">
        <v>71</v>
      </c>
      <c r="AW68" s="97">
        <v>38</v>
      </c>
      <c r="AX68" s="16"/>
    </row>
    <row r="69" spans="1:50" s="15" customFormat="1" ht="18">
      <c r="A69" s="4" t="s">
        <v>47</v>
      </c>
      <c r="B69" s="5" t="s">
        <v>250</v>
      </c>
      <c r="C69" s="2" t="s">
        <v>251</v>
      </c>
      <c r="D69" s="2" t="s">
        <v>46</v>
      </c>
      <c r="E69" s="18">
        <v>368</v>
      </c>
      <c r="F69" s="18">
        <v>322</v>
      </c>
      <c r="G69" s="18">
        <v>356</v>
      </c>
      <c r="H69" s="18"/>
      <c r="I69" s="18">
        <v>96</v>
      </c>
      <c r="J69" s="18">
        <v>142</v>
      </c>
      <c r="K69" s="18"/>
      <c r="L69" s="18">
        <v>468</v>
      </c>
      <c r="M69" s="18">
        <v>56</v>
      </c>
      <c r="N69" s="18">
        <v>207</v>
      </c>
      <c r="O69" s="18"/>
      <c r="P69" s="147"/>
      <c r="Q69" s="163">
        <f t="shared" si="20"/>
        <v>2015</v>
      </c>
      <c r="R69" s="50" t="s">
        <v>68</v>
      </c>
      <c r="S69" s="97">
        <v>30</v>
      </c>
      <c r="T69" s="19"/>
      <c r="U69" s="19"/>
      <c r="V69" s="19"/>
      <c r="W69" s="20"/>
      <c r="X69" s="19"/>
      <c r="Y69" s="19"/>
      <c r="Z69" s="20"/>
      <c r="AA69" s="19"/>
      <c r="AB69" s="20"/>
      <c r="AC69" s="19"/>
      <c r="AD69" s="19"/>
      <c r="AE69" s="20"/>
      <c r="AF69" s="19"/>
      <c r="AG69" s="19"/>
      <c r="AH69" s="19"/>
      <c r="AI69" s="20"/>
      <c r="AJ69" s="19"/>
      <c r="AK69" s="19"/>
      <c r="AL69" s="19"/>
      <c r="AM69" s="19"/>
      <c r="AN69" s="19"/>
      <c r="AO69" s="19"/>
      <c r="AP69" s="19"/>
      <c r="AQ69" s="19"/>
      <c r="AU69" s="19"/>
      <c r="AV69" s="50" t="s">
        <v>68</v>
      </c>
      <c r="AW69" s="97">
        <v>30</v>
      </c>
      <c r="AX69" s="16"/>
    </row>
    <row r="70" spans="1:50" s="15" customFormat="1" ht="18">
      <c r="A70" s="4" t="s">
        <v>261</v>
      </c>
      <c r="B70" s="5" t="s">
        <v>254</v>
      </c>
      <c r="C70" s="2" t="s">
        <v>262</v>
      </c>
      <c r="D70" s="2" t="s">
        <v>27</v>
      </c>
      <c r="E70" s="18">
        <v>520</v>
      </c>
      <c r="F70" s="18">
        <v>224</v>
      </c>
      <c r="G70" s="23">
        <v>486</v>
      </c>
      <c r="H70" s="23"/>
      <c r="I70" s="18">
        <v>118</v>
      </c>
      <c r="J70" s="23">
        <v>408</v>
      </c>
      <c r="K70" s="23"/>
      <c r="L70" s="23">
        <v>42</v>
      </c>
      <c r="M70" s="23">
        <v>116</v>
      </c>
      <c r="N70" s="23">
        <v>198</v>
      </c>
      <c r="O70" s="18"/>
      <c r="P70" s="151"/>
      <c r="Q70" s="163">
        <f t="shared" si="20"/>
        <v>2112</v>
      </c>
      <c r="R70" s="50" t="s">
        <v>13</v>
      </c>
      <c r="S70" s="97">
        <v>22</v>
      </c>
      <c r="T70" s="19"/>
      <c r="U70" s="19"/>
      <c r="V70" s="19"/>
      <c r="W70" s="20"/>
      <c r="X70" s="19"/>
      <c r="Y70" s="19"/>
      <c r="Z70" s="20"/>
      <c r="AA70" s="19"/>
      <c r="AB70" s="20"/>
      <c r="AC70" s="19"/>
      <c r="AD70" s="19"/>
      <c r="AE70" s="20"/>
      <c r="AF70" s="19"/>
      <c r="AG70" s="19"/>
      <c r="AH70" s="19"/>
      <c r="AI70" s="20"/>
      <c r="AJ70" s="19"/>
      <c r="AK70" s="19"/>
      <c r="AL70" s="19"/>
      <c r="AM70" s="19"/>
      <c r="AN70" s="19"/>
      <c r="AO70" s="19"/>
      <c r="AP70" s="19"/>
      <c r="AQ70" s="19"/>
      <c r="AU70" s="19"/>
      <c r="AV70" s="50" t="s">
        <v>13</v>
      </c>
      <c r="AW70" s="97">
        <v>22</v>
      </c>
      <c r="AX70" s="16"/>
    </row>
    <row r="71" spans="1:50" s="15" customFormat="1" ht="18">
      <c r="A71" s="165" t="s">
        <v>100</v>
      </c>
      <c r="B71" s="5" t="s">
        <v>254</v>
      </c>
      <c r="C71" s="2" t="s">
        <v>263</v>
      </c>
      <c r="D71" s="2" t="s">
        <v>27</v>
      </c>
      <c r="E71" s="18">
        <v>422</v>
      </c>
      <c r="F71" s="18">
        <v>308</v>
      </c>
      <c r="G71" s="23">
        <v>454</v>
      </c>
      <c r="H71" s="23"/>
      <c r="I71" s="18">
        <v>274</v>
      </c>
      <c r="J71" s="23">
        <v>90</v>
      </c>
      <c r="K71" s="23"/>
      <c r="L71" s="23">
        <v>36</v>
      </c>
      <c r="M71" s="23">
        <v>176</v>
      </c>
      <c r="N71" s="23">
        <v>400</v>
      </c>
      <c r="O71" s="18"/>
      <c r="P71" s="151"/>
      <c r="Q71" s="163">
        <f t="shared" si="20"/>
        <v>2160</v>
      </c>
      <c r="R71" s="50" t="s">
        <v>12</v>
      </c>
      <c r="S71" s="97">
        <v>15</v>
      </c>
      <c r="T71" s="19"/>
      <c r="U71" s="19"/>
      <c r="V71" s="19"/>
      <c r="W71" s="20"/>
      <c r="X71" s="19"/>
      <c r="Y71" s="19"/>
      <c r="Z71" s="20"/>
      <c r="AA71" s="19"/>
      <c r="AB71" s="20"/>
      <c r="AC71" s="19"/>
      <c r="AD71" s="19"/>
      <c r="AE71" s="20"/>
      <c r="AF71" s="19"/>
      <c r="AG71" s="19"/>
      <c r="AH71" s="19"/>
      <c r="AI71" s="20"/>
      <c r="AJ71" s="19"/>
      <c r="AK71" s="19"/>
      <c r="AL71" s="19"/>
      <c r="AM71" s="19"/>
      <c r="AN71" s="19"/>
      <c r="AO71" s="19"/>
      <c r="AP71" s="19"/>
      <c r="AQ71" s="19"/>
      <c r="AU71" s="19"/>
      <c r="AV71" s="50" t="s">
        <v>12</v>
      </c>
      <c r="AW71" s="97">
        <v>15</v>
      </c>
      <c r="AX71" s="16"/>
    </row>
    <row r="72" spans="1:50" s="15" customFormat="1" ht="18">
      <c r="A72" s="4" t="s">
        <v>264</v>
      </c>
      <c r="B72" s="5" t="s">
        <v>254</v>
      </c>
      <c r="C72" s="2" t="s">
        <v>265</v>
      </c>
      <c r="D72" s="2" t="s">
        <v>266</v>
      </c>
      <c r="E72" s="18">
        <v>454</v>
      </c>
      <c r="F72" s="18">
        <v>528</v>
      </c>
      <c r="G72" s="23">
        <v>458</v>
      </c>
      <c r="H72" s="23"/>
      <c r="I72" s="18">
        <v>266</v>
      </c>
      <c r="J72" s="23">
        <v>252</v>
      </c>
      <c r="K72" s="23"/>
      <c r="L72" s="23">
        <v>357</v>
      </c>
      <c r="M72" s="23">
        <v>290</v>
      </c>
      <c r="N72" s="23">
        <v>362</v>
      </c>
      <c r="O72" s="18"/>
      <c r="P72" s="151"/>
      <c r="Q72" s="163">
        <f t="shared" si="20"/>
        <v>2967</v>
      </c>
      <c r="R72" s="50" t="s">
        <v>11</v>
      </c>
      <c r="S72" s="97">
        <v>8</v>
      </c>
      <c r="T72" s="19"/>
      <c r="U72" s="19"/>
      <c r="V72" s="19"/>
      <c r="W72" s="20"/>
      <c r="X72" s="19"/>
      <c r="Y72" s="19"/>
      <c r="Z72" s="20"/>
      <c r="AA72" s="19"/>
      <c r="AB72" s="20"/>
      <c r="AC72" s="19"/>
      <c r="AD72" s="19"/>
      <c r="AE72" s="20"/>
      <c r="AF72" s="19"/>
      <c r="AG72" s="19"/>
      <c r="AH72" s="19"/>
      <c r="AI72" s="20"/>
      <c r="AJ72" s="19"/>
      <c r="AK72" s="19"/>
      <c r="AL72" s="19"/>
      <c r="AM72" s="19"/>
      <c r="AN72" s="19"/>
      <c r="AO72" s="19"/>
      <c r="AP72" s="19"/>
      <c r="AQ72" s="19"/>
      <c r="AU72" s="19"/>
      <c r="AV72" s="50" t="s">
        <v>11</v>
      </c>
      <c r="AW72" s="97">
        <v>8</v>
      </c>
      <c r="AX72" s="16"/>
    </row>
    <row r="73" spans="1:50" s="15" customFormat="1" ht="18">
      <c r="A73" s="4" t="s">
        <v>106</v>
      </c>
      <c r="B73" s="5" t="s">
        <v>252</v>
      </c>
      <c r="C73" s="2" t="s">
        <v>253</v>
      </c>
      <c r="D73" s="2" t="s">
        <v>46</v>
      </c>
      <c r="E73" s="18">
        <v>520</v>
      </c>
      <c r="F73" s="18">
        <v>580</v>
      </c>
      <c r="G73" s="18">
        <v>106</v>
      </c>
      <c r="H73" s="18"/>
      <c r="I73" s="18">
        <v>520</v>
      </c>
      <c r="J73" s="18">
        <v>432</v>
      </c>
      <c r="K73" s="18"/>
      <c r="L73" s="18">
        <v>520</v>
      </c>
      <c r="M73" s="18">
        <v>28</v>
      </c>
      <c r="N73" s="18">
        <v>358</v>
      </c>
      <c r="O73" s="18"/>
      <c r="P73" s="147"/>
      <c r="Q73" s="163">
        <f t="shared" si="20"/>
        <v>3064</v>
      </c>
      <c r="R73" s="50" t="s">
        <v>10</v>
      </c>
      <c r="S73" s="97">
        <v>1</v>
      </c>
      <c r="T73" s="19"/>
      <c r="U73" s="19"/>
      <c r="V73" s="19"/>
      <c r="W73" s="20"/>
      <c r="X73" s="19"/>
      <c r="Y73" s="19"/>
      <c r="Z73" s="20"/>
      <c r="AA73" s="19"/>
      <c r="AB73" s="20"/>
      <c r="AC73" s="19"/>
      <c r="AD73" s="19"/>
      <c r="AE73" s="20"/>
      <c r="AF73" s="19"/>
      <c r="AG73" s="19"/>
      <c r="AH73" s="19"/>
      <c r="AI73" s="20"/>
      <c r="AJ73" s="19"/>
      <c r="AK73" s="19"/>
      <c r="AL73" s="19"/>
      <c r="AM73" s="19"/>
      <c r="AN73" s="19"/>
      <c r="AO73" s="19"/>
      <c r="AP73" s="19"/>
      <c r="AQ73" s="19"/>
      <c r="AU73" s="19"/>
      <c r="AV73" s="50" t="s">
        <v>10</v>
      </c>
      <c r="AW73" s="97">
        <v>1</v>
      </c>
      <c r="AX73" s="16"/>
    </row>
  </sheetData>
  <sheetProtection/>
  <mergeCells count="51">
    <mergeCell ref="A17:D18"/>
    <mergeCell ref="A59:D60"/>
    <mergeCell ref="AV59:AW60"/>
    <mergeCell ref="AX55:AX57"/>
    <mergeCell ref="T56:X56"/>
    <mergeCell ref="Y56:AC56"/>
    <mergeCell ref="AD56:AD57"/>
    <mergeCell ref="AE56:AE57"/>
    <mergeCell ref="AF56:AJ56"/>
    <mergeCell ref="AK56:AK57"/>
    <mergeCell ref="A21:D22"/>
    <mergeCell ref="AL56:AL57"/>
    <mergeCell ref="AS56:AS57"/>
    <mergeCell ref="AV21:AW22"/>
    <mergeCell ref="A33:D34"/>
    <mergeCell ref="AV33:AW34"/>
    <mergeCell ref="A55:D56"/>
    <mergeCell ref="AU55:AW56"/>
    <mergeCell ref="AT56:AT57"/>
    <mergeCell ref="AX17:AX19"/>
    <mergeCell ref="T18:X18"/>
    <mergeCell ref="Y18:AC18"/>
    <mergeCell ref="AD18:AD19"/>
    <mergeCell ref="AE18:AE19"/>
    <mergeCell ref="AR18:AR19"/>
    <mergeCell ref="AT18:AT19"/>
    <mergeCell ref="AS18:AS19"/>
    <mergeCell ref="AM56:AQ56"/>
    <mergeCell ref="AR56:AR57"/>
    <mergeCell ref="AU2:AW3"/>
    <mergeCell ref="Y3:AC3"/>
    <mergeCell ref="AU17:AW18"/>
    <mergeCell ref="T3:X3"/>
    <mergeCell ref="AS3:AS4"/>
    <mergeCell ref="AF3:AJ3"/>
    <mergeCell ref="AY2:AY4"/>
    <mergeCell ref="AX2:AX4"/>
    <mergeCell ref="AL3:AL4"/>
    <mergeCell ref="AE3:AE4"/>
    <mergeCell ref="AR3:AR4"/>
    <mergeCell ref="AT3:AT4"/>
    <mergeCell ref="B1:D1"/>
    <mergeCell ref="AD3:AD4"/>
    <mergeCell ref="AM3:AQ3"/>
    <mergeCell ref="AK18:AK19"/>
    <mergeCell ref="AF18:AJ18"/>
    <mergeCell ref="T2:X2"/>
    <mergeCell ref="AK3:AK4"/>
    <mergeCell ref="A3:D3"/>
    <mergeCell ref="AL18:AL19"/>
    <mergeCell ref="AM18:AQ18"/>
  </mergeCells>
  <printOptions/>
  <pageMargins left="0.15748031496062992" right="0.15748031496062992" top="0.15748031496062992" bottom="0.15748031496062992" header="0.5118110236220472" footer="0.5118110236220472"/>
  <pageSetup fitToHeight="1" fitToWidth="1" horizontalDpi="600" verticalDpi="600" orientation="portrait" paperSize="9" scale="1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6"/>
  <sheetViews>
    <sheetView zoomScale="70" zoomScaleNormal="70" zoomScalePageLayoutView="0" workbookViewId="0" topLeftCell="A1">
      <pane ySplit="5" topLeftCell="BM16" activePane="bottomLeft" state="frozen"/>
      <selection pane="topLeft" activeCell="A1" sqref="A1"/>
      <selection pane="bottomLeft" activeCell="E3" sqref="E3:E4"/>
    </sheetView>
  </sheetViews>
  <sheetFormatPr defaultColWidth="9.00390625" defaultRowHeight="12.75"/>
  <cols>
    <col min="1" max="1" width="6.875" style="0" customWidth="1"/>
    <col min="2" max="2" width="19.75390625" style="0" customWidth="1"/>
    <col min="3" max="3" width="41.75390625" style="0" customWidth="1"/>
    <col min="4" max="4" width="15.00390625" style="0" customWidth="1"/>
    <col min="10" max="10" width="12.375" style="0" customWidth="1"/>
    <col min="11" max="11" width="10.00390625" style="0" bestFit="1" customWidth="1"/>
  </cols>
  <sheetData>
    <row r="2" spans="1:11" ht="18.75">
      <c r="A2" s="268" t="s">
        <v>277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</row>
    <row r="3" spans="1:11" ht="12.75" customHeight="1">
      <c r="A3" s="390" t="s">
        <v>14</v>
      </c>
      <c r="B3" s="390"/>
      <c r="C3" s="390"/>
      <c r="D3" s="390"/>
      <c r="E3" s="417" t="s">
        <v>278</v>
      </c>
      <c r="F3" s="417" t="s">
        <v>279</v>
      </c>
      <c r="G3" s="417" t="s">
        <v>280</v>
      </c>
      <c r="H3" s="417" t="s">
        <v>281</v>
      </c>
      <c r="I3" s="417" t="s">
        <v>282</v>
      </c>
      <c r="J3" s="410" t="s">
        <v>283</v>
      </c>
      <c r="K3" s="410" t="s">
        <v>34</v>
      </c>
    </row>
    <row r="4" spans="1:11" ht="12.75">
      <c r="A4" s="390"/>
      <c r="B4" s="390"/>
      <c r="C4" s="390"/>
      <c r="D4" s="390"/>
      <c r="E4" s="418"/>
      <c r="F4" s="418"/>
      <c r="G4" s="418"/>
      <c r="H4" s="418"/>
      <c r="I4" s="418"/>
      <c r="J4" s="411"/>
      <c r="K4" s="412"/>
    </row>
    <row r="5" spans="1:11" ht="31.5" customHeight="1">
      <c r="A5" s="35" t="s">
        <v>39</v>
      </c>
      <c r="B5" s="27" t="s">
        <v>38</v>
      </c>
      <c r="C5" s="27" t="s">
        <v>37</v>
      </c>
      <c r="D5" s="27" t="s">
        <v>36</v>
      </c>
      <c r="E5" s="270" t="s">
        <v>274</v>
      </c>
      <c r="F5" s="270" t="s">
        <v>274</v>
      </c>
      <c r="G5" s="270" t="s">
        <v>274</v>
      </c>
      <c r="H5" s="270" t="s">
        <v>274</v>
      </c>
      <c r="I5" s="270" t="s">
        <v>274</v>
      </c>
      <c r="J5" s="270" t="s">
        <v>274</v>
      </c>
      <c r="K5" s="413"/>
    </row>
    <row r="6" spans="1:11" ht="15.75" customHeight="1">
      <c r="A6" s="271" t="s">
        <v>284</v>
      </c>
      <c r="B6" s="272"/>
      <c r="C6" s="272"/>
      <c r="D6" s="272"/>
      <c r="E6" s="272"/>
      <c r="F6" s="272"/>
      <c r="G6" s="272"/>
      <c r="H6" s="272"/>
      <c r="I6" s="272"/>
      <c r="J6" s="272"/>
      <c r="K6" s="273"/>
    </row>
    <row r="7" spans="1:11" ht="16.5" customHeight="1">
      <c r="A7" s="414" t="s">
        <v>295</v>
      </c>
      <c r="B7" s="415"/>
      <c r="C7" s="415"/>
      <c r="D7" s="415"/>
      <c r="E7" s="415"/>
      <c r="F7" s="415"/>
      <c r="G7" s="415"/>
      <c r="H7" s="415"/>
      <c r="I7" s="415"/>
      <c r="J7" s="415"/>
      <c r="K7" s="416"/>
    </row>
    <row r="8" spans="1:11" ht="14.25" customHeight="1">
      <c r="A8" s="271" t="s">
        <v>288</v>
      </c>
      <c r="B8" s="283"/>
      <c r="C8" s="283"/>
      <c r="D8" s="283"/>
      <c r="E8" s="283"/>
      <c r="F8" s="283"/>
      <c r="G8" s="283"/>
      <c r="H8" s="283"/>
      <c r="I8" s="283"/>
      <c r="J8" s="283"/>
      <c r="K8" s="284"/>
    </row>
    <row r="9" spans="1:11" ht="16.5">
      <c r="A9" s="285">
        <v>96</v>
      </c>
      <c r="B9" s="286" t="s">
        <v>154</v>
      </c>
      <c r="C9" s="282" t="s">
        <v>205</v>
      </c>
      <c r="D9" s="287" t="s">
        <v>156</v>
      </c>
      <c r="E9" s="278">
        <v>70</v>
      </c>
      <c r="F9" s="279"/>
      <c r="G9" s="121">
        <v>62</v>
      </c>
      <c r="H9" s="121">
        <v>70</v>
      </c>
      <c r="I9" s="121">
        <v>34</v>
      </c>
      <c r="J9" s="121">
        <f aca="true" t="shared" si="0" ref="J9:J18">SUM(E9:I9)</f>
        <v>236</v>
      </c>
      <c r="K9" s="288">
        <v>1</v>
      </c>
    </row>
    <row r="10" spans="1:11" ht="16.5">
      <c r="A10" s="285">
        <v>89</v>
      </c>
      <c r="B10" s="289" t="s">
        <v>76</v>
      </c>
      <c r="C10" s="282" t="s">
        <v>127</v>
      </c>
      <c r="D10" s="282" t="s">
        <v>41</v>
      </c>
      <c r="E10" s="278">
        <v>53</v>
      </c>
      <c r="F10" s="279" t="s">
        <v>289</v>
      </c>
      <c r="G10" s="121">
        <v>80</v>
      </c>
      <c r="H10" s="121">
        <v>39</v>
      </c>
      <c r="I10" s="121">
        <v>50</v>
      </c>
      <c r="J10" s="121">
        <f t="shared" si="0"/>
        <v>222</v>
      </c>
      <c r="K10" s="288">
        <v>2</v>
      </c>
    </row>
    <row r="11" spans="1:11" ht="16.5">
      <c r="A11" s="285">
        <v>99</v>
      </c>
      <c r="B11" s="289" t="s">
        <v>130</v>
      </c>
      <c r="C11" s="282" t="s">
        <v>124</v>
      </c>
      <c r="D11" s="282" t="s">
        <v>46</v>
      </c>
      <c r="E11" s="278">
        <v>39</v>
      </c>
      <c r="F11" s="121">
        <v>21</v>
      </c>
      <c r="G11" s="121">
        <v>48</v>
      </c>
      <c r="H11" s="121">
        <v>9</v>
      </c>
      <c r="I11" s="279"/>
      <c r="J11" s="121">
        <f t="shared" si="0"/>
        <v>117</v>
      </c>
      <c r="K11" s="288">
        <v>3</v>
      </c>
    </row>
    <row r="12" spans="1:11" ht="16.5">
      <c r="A12" s="4" t="s">
        <v>73</v>
      </c>
      <c r="B12" s="3" t="s">
        <v>29</v>
      </c>
      <c r="C12" s="2" t="s">
        <v>290</v>
      </c>
      <c r="D12" s="1" t="s">
        <v>72</v>
      </c>
      <c r="E12" s="279"/>
      <c r="F12" s="121">
        <v>50</v>
      </c>
      <c r="G12" s="121">
        <v>37</v>
      </c>
      <c r="H12" s="121">
        <v>18</v>
      </c>
      <c r="I12" s="121">
        <v>10</v>
      </c>
      <c r="J12" s="121">
        <f t="shared" si="0"/>
        <v>115</v>
      </c>
      <c r="K12" s="288">
        <v>4</v>
      </c>
    </row>
    <row r="13" spans="1:11" ht="16.5">
      <c r="A13" s="285">
        <v>55</v>
      </c>
      <c r="B13" s="289" t="s">
        <v>137</v>
      </c>
      <c r="C13" s="282" t="s">
        <v>138</v>
      </c>
      <c r="D13" s="282" t="s">
        <v>122</v>
      </c>
      <c r="E13" s="278">
        <v>9</v>
      </c>
      <c r="F13" s="279"/>
      <c r="G13" s="121">
        <v>27</v>
      </c>
      <c r="H13" s="121">
        <v>53</v>
      </c>
      <c r="I13" s="121">
        <v>21</v>
      </c>
      <c r="J13" s="121">
        <f t="shared" si="0"/>
        <v>110</v>
      </c>
      <c r="K13" s="288">
        <v>5</v>
      </c>
    </row>
    <row r="14" spans="1:11" ht="16.5">
      <c r="A14" s="285">
        <v>97</v>
      </c>
      <c r="B14" s="289" t="s">
        <v>128</v>
      </c>
      <c r="C14" s="282" t="s">
        <v>129</v>
      </c>
      <c r="D14" s="282" t="s">
        <v>46</v>
      </c>
      <c r="E14" s="278">
        <v>1</v>
      </c>
      <c r="F14" s="121">
        <v>1</v>
      </c>
      <c r="G14" s="121">
        <v>17</v>
      </c>
      <c r="H14" s="121">
        <v>28</v>
      </c>
      <c r="I14" s="279"/>
      <c r="J14" s="121">
        <f t="shared" si="0"/>
        <v>47</v>
      </c>
      <c r="K14" s="288">
        <v>6</v>
      </c>
    </row>
    <row r="15" spans="1:11" ht="16.5">
      <c r="A15" s="285">
        <v>98</v>
      </c>
      <c r="B15" s="286" t="s">
        <v>150</v>
      </c>
      <c r="C15" s="282" t="s">
        <v>291</v>
      </c>
      <c r="D15" s="287" t="s">
        <v>46</v>
      </c>
      <c r="E15" s="278">
        <v>28</v>
      </c>
      <c r="F15" s="279"/>
      <c r="G15" s="121"/>
      <c r="H15" s="121"/>
      <c r="I15" s="121"/>
      <c r="J15" s="121">
        <f t="shared" si="0"/>
        <v>28</v>
      </c>
      <c r="K15" s="280" t="s">
        <v>68</v>
      </c>
    </row>
    <row r="16" spans="1:11" ht="16.5">
      <c r="A16" s="285">
        <v>50</v>
      </c>
      <c r="B16" s="286" t="s">
        <v>69</v>
      </c>
      <c r="C16" s="2" t="s">
        <v>292</v>
      </c>
      <c r="D16" s="290" t="s">
        <v>41</v>
      </c>
      <c r="E16" s="278">
        <v>18</v>
      </c>
      <c r="F16" s="121">
        <v>10</v>
      </c>
      <c r="G16" s="279"/>
      <c r="H16" s="121"/>
      <c r="I16" s="121"/>
      <c r="J16" s="121">
        <f t="shared" si="0"/>
        <v>28</v>
      </c>
      <c r="K16" s="280" t="s">
        <v>13</v>
      </c>
    </row>
    <row r="17" spans="1:11" ht="16.5">
      <c r="A17" s="4" t="s">
        <v>30</v>
      </c>
      <c r="B17" s="286" t="s">
        <v>150</v>
      </c>
      <c r="C17" s="2" t="s">
        <v>211</v>
      </c>
      <c r="D17" s="2" t="s">
        <v>212</v>
      </c>
      <c r="E17" s="279"/>
      <c r="F17" s="121"/>
      <c r="G17" s="121">
        <v>9</v>
      </c>
      <c r="H17" s="121"/>
      <c r="I17" s="121"/>
      <c r="J17" s="121">
        <f t="shared" si="0"/>
        <v>9</v>
      </c>
      <c r="K17" s="288">
        <v>9</v>
      </c>
    </row>
    <row r="18" spans="1:11" ht="15.75" customHeight="1">
      <c r="A18" s="4" t="s">
        <v>213</v>
      </c>
      <c r="B18" s="5" t="s">
        <v>214</v>
      </c>
      <c r="C18" s="79" t="s">
        <v>215</v>
      </c>
      <c r="D18" s="2" t="s">
        <v>293</v>
      </c>
      <c r="E18" s="279"/>
      <c r="F18" s="121"/>
      <c r="G18" s="121">
        <v>1</v>
      </c>
      <c r="H18" s="121">
        <v>1</v>
      </c>
      <c r="I18" s="121">
        <v>1</v>
      </c>
      <c r="J18" s="121">
        <f t="shared" si="0"/>
        <v>3</v>
      </c>
      <c r="K18" s="288">
        <v>10</v>
      </c>
    </row>
    <row r="19" spans="1:11" ht="12.75">
      <c r="A19" s="271" t="s">
        <v>294</v>
      </c>
      <c r="B19" s="291"/>
      <c r="C19" s="291"/>
      <c r="D19" s="291"/>
      <c r="E19" s="291"/>
      <c r="F19" s="291"/>
      <c r="G19" s="291"/>
      <c r="H19" s="291"/>
      <c r="I19" s="291"/>
      <c r="J19" s="291"/>
      <c r="K19" s="292"/>
    </row>
    <row r="20" spans="1:11" ht="16.5">
      <c r="A20" s="285">
        <v>96</v>
      </c>
      <c r="B20" s="286" t="s">
        <v>154</v>
      </c>
      <c r="C20" s="294" t="s">
        <v>205</v>
      </c>
      <c r="D20" s="287" t="s">
        <v>156</v>
      </c>
      <c r="E20" s="278">
        <v>100</v>
      </c>
      <c r="F20" s="302"/>
      <c r="G20" s="121">
        <v>100</v>
      </c>
      <c r="H20" s="121">
        <v>80</v>
      </c>
      <c r="I20" s="121">
        <v>57</v>
      </c>
      <c r="J20" s="121">
        <f aca="true" t="shared" si="1" ref="J20:J36">SUM(E20:I20)</f>
        <v>337</v>
      </c>
      <c r="K20" s="293">
        <v>1</v>
      </c>
    </row>
    <row r="21" spans="1:11" ht="16.5">
      <c r="A21" s="285">
        <v>89</v>
      </c>
      <c r="B21" s="289" t="s">
        <v>76</v>
      </c>
      <c r="C21" s="282" t="s">
        <v>127</v>
      </c>
      <c r="D21" s="282" t="s">
        <v>41</v>
      </c>
      <c r="E21" s="278">
        <v>81</v>
      </c>
      <c r="F21" s="296">
        <v>62</v>
      </c>
      <c r="G21" s="121">
        <v>81</v>
      </c>
      <c r="H21" s="302" t="s">
        <v>296</v>
      </c>
      <c r="I21" s="121">
        <v>72</v>
      </c>
      <c r="J21" s="121">
        <f t="shared" si="1"/>
        <v>296</v>
      </c>
      <c r="K21" s="293">
        <v>2</v>
      </c>
    </row>
    <row r="22" spans="1:11" ht="16.5">
      <c r="A22" s="285">
        <v>55</v>
      </c>
      <c r="B22" s="289" t="s">
        <v>137</v>
      </c>
      <c r="C22" s="294" t="s">
        <v>138</v>
      </c>
      <c r="D22" s="282" t="s">
        <v>122</v>
      </c>
      <c r="E22" s="278">
        <v>25</v>
      </c>
      <c r="F22" s="302"/>
      <c r="G22" s="121">
        <v>34</v>
      </c>
      <c r="H22" s="121">
        <v>62</v>
      </c>
      <c r="I22" s="121">
        <v>90</v>
      </c>
      <c r="J22" s="121">
        <f t="shared" si="1"/>
        <v>211</v>
      </c>
      <c r="K22" s="293">
        <v>3</v>
      </c>
    </row>
    <row r="23" spans="1:11" ht="16.5">
      <c r="A23" s="285">
        <v>99</v>
      </c>
      <c r="B23" s="289" t="s">
        <v>130</v>
      </c>
      <c r="C23" s="282" t="s">
        <v>124</v>
      </c>
      <c r="D23" s="282" t="s">
        <v>46</v>
      </c>
      <c r="E23" s="297">
        <v>66</v>
      </c>
      <c r="F23" s="296">
        <v>48</v>
      </c>
      <c r="G23" s="296">
        <v>66</v>
      </c>
      <c r="H23" s="296">
        <v>9</v>
      </c>
      <c r="I23" s="302"/>
      <c r="J23" s="121">
        <f t="shared" si="1"/>
        <v>189</v>
      </c>
      <c r="K23" s="293">
        <v>4</v>
      </c>
    </row>
    <row r="24" spans="1:11" s="300" customFormat="1" ht="16.5">
      <c r="A24" s="165" t="s">
        <v>73</v>
      </c>
      <c r="B24" s="298" t="s">
        <v>29</v>
      </c>
      <c r="C24" s="140" t="s">
        <v>290</v>
      </c>
      <c r="D24" s="141" t="s">
        <v>72</v>
      </c>
      <c r="E24" s="302"/>
      <c r="F24" s="296">
        <v>80</v>
      </c>
      <c r="G24" s="296">
        <v>54</v>
      </c>
      <c r="H24" s="296">
        <v>17</v>
      </c>
      <c r="I24" s="296">
        <v>35</v>
      </c>
      <c r="J24" s="296">
        <f t="shared" si="1"/>
        <v>186</v>
      </c>
      <c r="K24" s="299">
        <v>5</v>
      </c>
    </row>
    <row r="25" spans="1:11" ht="16.5">
      <c r="A25" s="274">
        <v>16</v>
      </c>
      <c r="B25" s="275" t="s">
        <v>23</v>
      </c>
      <c r="C25" s="276" t="s">
        <v>116</v>
      </c>
      <c r="D25" s="277" t="s">
        <v>80</v>
      </c>
      <c r="E25" s="278">
        <v>54</v>
      </c>
      <c r="F25" s="302"/>
      <c r="G25" s="121">
        <v>25</v>
      </c>
      <c r="H25" s="121"/>
      <c r="I25" s="121">
        <v>45</v>
      </c>
      <c r="J25" s="121">
        <f t="shared" si="1"/>
        <v>124</v>
      </c>
      <c r="K25" s="293">
        <v>6</v>
      </c>
    </row>
    <row r="26" spans="1:11" ht="16.5">
      <c r="A26" s="285">
        <v>97</v>
      </c>
      <c r="B26" s="289" t="s">
        <v>128</v>
      </c>
      <c r="C26" s="282" t="s">
        <v>129</v>
      </c>
      <c r="D26" s="282" t="s">
        <v>46</v>
      </c>
      <c r="E26" s="297">
        <v>1</v>
      </c>
      <c r="F26" s="296">
        <v>9</v>
      </c>
      <c r="G26" s="296">
        <v>43</v>
      </c>
      <c r="H26" s="296">
        <v>27</v>
      </c>
      <c r="I26" s="302"/>
      <c r="J26" s="121">
        <f t="shared" si="1"/>
        <v>80</v>
      </c>
      <c r="K26" s="293">
        <v>7</v>
      </c>
    </row>
    <row r="27" spans="1:11" ht="16.5">
      <c r="A27" s="113" t="s">
        <v>6</v>
      </c>
      <c r="B27" s="5" t="s">
        <v>237</v>
      </c>
      <c r="C27" s="2" t="s">
        <v>141</v>
      </c>
      <c r="D27" s="2" t="s">
        <v>142</v>
      </c>
      <c r="E27" s="296"/>
      <c r="F27" s="296"/>
      <c r="G27" s="302"/>
      <c r="H27" s="296">
        <v>37</v>
      </c>
      <c r="I27" s="296">
        <v>17</v>
      </c>
      <c r="J27" s="121">
        <f t="shared" si="1"/>
        <v>54</v>
      </c>
      <c r="K27" s="293">
        <v>8</v>
      </c>
    </row>
    <row r="28" spans="1:11" ht="16.5">
      <c r="A28" s="285">
        <v>50</v>
      </c>
      <c r="B28" s="286" t="s">
        <v>69</v>
      </c>
      <c r="C28" s="2" t="s">
        <v>292</v>
      </c>
      <c r="D28" s="287" t="s">
        <v>41</v>
      </c>
      <c r="E28" s="297">
        <v>34</v>
      </c>
      <c r="F28" s="296">
        <v>17</v>
      </c>
      <c r="G28" s="302"/>
      <c r="H28" s="296"/>
      <c r="I28" s="296"/>
      <c r="J28" s="121">
        <f t="shared" si="1"/>
        <v>51</v>
      </c>
      <c r="K28" s="293">
        <v>9</v>
      </c>
    </row>
    <row r="29" spans="1:11" ht="16.5">
      <c r="A29" s="274">
        <v>35</v>
      </c>
      <c r="B29" s="275" t="s">
        <v>140</v>
      </c>
      <c r="C29" s="2" t="s">
        <v>272</v>
      </c>
      <c r="D29" s="276" t="s">
        <v>114</v>
      </c>
      <c r="E29" s="297">
        <v>8</v>
      </c>
      <c r="F29" s="296">
        <v>27</v>
      </c>
      <c r="G29" s="296">
        <v>1</v>
      </c>
      <c r="H29" s="302"/>
      <c r="I29" s="296">
        <v>9</v>
      </c>
      <c r="J29" s="121">
        <f t="shared" si="1"/>
        <v>45</v>
      </c>
      <c r="K29" s="293">
        <v>10</v>
      </c>
    </row>
    <row r="30" spans="1:11" ht="16.5">
      <c r="A30" s="285">
        <v>98</v>
      </c>
      <c r="B30" s="286" t="s">
        <v>150</v>
      </c>
      <c r="C30" s="282" t="s">
        <v>291</v>
      </c>
      <c r="D30" s="287" t="s">
        <v>46</v>
      </c>
      <c r="E30" s="297">
        <v>43</v>
      </c>
      <c r="F30" s="302"/>
      <c r="G30" s="296"/>
      <c r="H30" s="296"/>
      <c r="I30" s="296"/>
      <c r="J30" s="121">
        <f t="shared" si="1"/>
        <v>43</v>
      </c>
      <c r="K30" s="293">
        <v>11</v>
      </c>
    </row>
    <row r="31" spans="1:11" ht="16.5">
      <c r="A31" s="165" t="s">
        <v>10</v>
      </c>
      <c r="B31" s="301" t="s">
        <v>15</v>
      </c>
      <c r="C31" s="140" t="s">
        <v>285</v>
      </c>
      <c r="D31" s="140" t="s">
        <v>117</v>
      </c>
      <c r="E31" s="296"/>
      <c r="F31" s="296">
        <v>37</v>
      </c>
      <c r="G31" s="302"/>
      <c r="H31" s="296"/>
      <c r="I31" s="296"/>
      <c r="J31" s="296">
        <f t="shared" si="1"/>
        <v>37</v>
      </c>
      <c r="K31" s="299">
        <v>12</v>
      </c>
    </row>
    <row r="32" spans="1:11" ht="16.5">
      <c r="A32" s="281">
        <v>29</v>
      </c>
      <c r="B32" s="275" t="s">
        <v>139</v>
      </c>
      <c r="C32" s="276" t="s">
        <v>109</v>
      </c>
      <c r="D32" s="276" t="s">
        <v>27</v>
      </c>
      <c r="E32" s="303"/>
      <c r="F32" s="296"/>
      <c r="G32" s="296"/>
      <c r="H32" s="296"/>
      <c r="I32" s="296">
        <v>26</v>
      </c>
      <c r="J32" s="121">
        <f t="shared" si="1"/>
        <v>26</v>
      </c>
      <c r="K32" s="293">
        <v>13</v>
      </c>
    </row>
    <row r="33" spans="1:11" s="300" customFormat="1" ht="16.5">
      <c r="A33" s="4" t="s">
        <v>213</v>
      </c>
      <c r="B33" s="5" t="s">
        <v>214</v>
      </c>
      <c r="C33" s="79" t="s">
        <v>215</v>
      </c>
      <c r="D33" s="2" t="s">
        <v>293</v>
      </c>
      <c r="E33" s="302"/>
      <c r="F33" s="296"/>
      <c r="G33" s="296">
        <v>16</v>
      </c>
      <c r="H33" s="296">
        <v>1</v>
      </c>
      <c r="I33" s="296">
        <v>1</v>
      </c>
      <c r="J33" s="121">
        <f t="shared" si="1"/>
        <v>18</v>
      </c>
      <c r="K33" s="293">
        <v>14</v>
      </c>
    </row>
    <row r="34" spans="1:11" ht="16.5">
      <c r="A34" s="274">
        <v>9</v>
      </c>
      <c r="B34" s="275" t="s">
        <v>146</v>
      </c>
      <c r="C34" s="294" t="s">
        <v>147</v>
      </c>
      <c r="D34" s="277" t="s">
        <v>41</v>
      </c>
      <c r="E34" s="297">
        <v>16</v>
      </c>
      <c r="F34" s="302"/>
      <c r="G34" s="296"/>
      <c r="H34" s="296"/>
      <c r="I34" s="296"/>
      <c r="J34" s="121">
        <f t="shared" si="1"/>
        <v>16</v>
      </c>
      <c r="K34" s="293">
        <v>15</v>
      </c>
    </row>
    <row r="35" spans="1:11" ht="16.5">
      <c r="A35" s="4" t="s">
        <v>30</v>
      </c>
      <c r="B35" s="286" t="s">
        <v>150</v>
      </c>
      <c r="C35" s="2" t="s">
        <v>211</v>
      </c>
      <c r="D35" s="2" t="s">
        <v>212</v>
      </c>
      <c r="E35" s="302"/>
      <c r="F35" s="296"/>
      <c r="G35" s="296">
        <v>8</v>
      </c>
      <c r="H35" s="296"/>
      <c r="I35" s="296"/>
      <c r="J35" s="121">
        <f t="shared" si="1"/>
        <v>8</v>
      </c>
      <c r="K35" s="293">
        <v>16</v>
      </c>
    </row>
    <row r="36" spans="1:11" ht="16.5">
      <c r="A36" s="4" t="s">
        <v>171</v>
      </c>
      <c r="B36" s="5" t="s">
        <v>15</v>
      </c>
      <c r="C36" s="73" t="s">
        <v>287</v>
      </c>
      <c r="D36" s="2" t="s">
        <v>41</v>
      </c>
      <c r="E36" s="302"/>
      <c r="F36" s="296">
        <v>1</v>
      </c>
      <c r="G36" s="296"/>
      <c r="H36" s="296"/>
      <c r="I36" s="296"/>
      <c r="J36" s="121">
        <f t="shared" si="1"/>
        <v>1</v>
      </c>
      <c r="K36" s="293">
        <v>17</v>
      </c>
    </row>
  </sheetData>
  <sheetProtection/>
  <mergeCells count="9">
    <mergeCell ref="J3:J4"/>
    <mergeCell ref="K3:K5"/>
    <mergeCell ref="A7:K7"/>
    <mergeCell ref="A3:D4"/>
    <mergeCell ref="E3:E4"/>
    <mergeCell ref="F3:F4"/>
    <mergeCell ref="G3:G4"/>
    <mergeCell ref="H3:H4"/>
    <mergeCell ref="I3:I4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8"/>
  <sheetViews>
    <sheetView zoomScale="70" zoomScaleNormal="70" zoomScalePageLayoutView="0" workbookViewId="0" topLeftCell="E1">
      <pane ySplit="5" topLeftCell="BM20" activePane="bottomLeft" state="frozen"/>
      <selection pane="topLeft" activeCell="A1" sqref="A1"/>
      <selection pane="bottomLeft" activeCell="K33" sqref="K33"/>
    </sheetView>
  </sheetViews>
  <sheetFormatPr defaultColWidth="9.00390625" defaultRowHeight="12.75"/>
  <cols>
    <col min="1" max="1" width="6.875" style="0" customWidth="1"/>
    <col min="2" max="2" width="19.75390625" style="0" customWidth="1"/>
    <col min="3" max="3" width="41.75390625" style="0" customWidth="1"/>
    <col min="4" max="4" width="15.00390625" style="0" customWidth="1"/>
    <col min="11" max="11" width="9.25390625" style="0" bestFit="1" customWidth="1"/>
  </cols>
  <sheetData>
    <row r="2" spans="1:11" ht="18.75">
      <c r="A2" s="268" t="s">
        <v>297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</row>
    <row r="3" spans="1:11" ht="12.75" customHeight="1">
      <c r="A3" s="390" t="s">
        <v>14</v>
      </c>
      <c r="B3" s="390"/>
      <c r="C3" s="390"/>
      <c r="D3" s="390"/>
      <c r="E3" s="417" t="s">
        <v>278</v>
      </c>
      <c r="F3" s="417" t="s">
        <v>279</v>
      </c>
      <c r="G3" s="417" t="s">
        <v>280</v>
      </c>
      <c r="H3" s="417" t="s">
        <v>281</v>
      </c>
      <c r="I3" s="417" t="s">
        <v>282</v>
      </c>
      <c r="J3" s="410" t="s">
        <v>283</v>
      </c>
      <c r="K3" s="410" t="s">
        <v>34</v>
      </c>
    </row>
    <row r="4" spans="1:11" ht="12.75">
      <c r="A4" s="390"/>
      <c r="B4" s="390"/>
      <c r="C4" s="390"/>
      <c r="D4" s="390"/>
      <c r="E4" s="418"/>
      <c r="F4" s="418"/>
      <c r="G4" s="418"/>
      <c r="H4" s="418"/>
      <c r="I4" s="418"/>
      <c r="J4" s="411"/>
      <c r="K4" s="412"/>
    </row>
    <row r="5" spans="1:11" ht="31.5" customHeight="1">
      <c r="A5" s="35" t="s">
        <v>39</v>
      </c>
      <c r="B5" s="27" t="s">
        <v>38</v>
      </c>
      <c r="C5" s="27" t="s">
        <v>37</v>
      </c>
      <c r="D5" s="27" t="s">
        <v>36</v>
      </c>
      <c r="E5" s="270" t="s">
        <v>274</v>
      </c>
      <c r="F5" s="270" t="s">
        <v>274</v>
      </c>
      <c r="G5" s="270" t="s">
        <v>274</v>
      </c>
      <c r="H5" s="270" t="s">
        <v>274</v>
      </c>
      <c r="I5" s="270" t="s">
        <v>274</v>
      </c>
      <c r="J5" s="270" t="s">
        <v>274</v>
      </c>
      <c r="K5" s="413"/>
    </row>
    <row r="6" spans="1:11" ht="15.75" customHeight="1">
      <c r="A6" s="271" t="s">
        <v>298</v>
      </c>
      <c r="B6" s="272"/>
      <c r="C6" s="272"/>
      <c r="D6" s="272"/>
      <c r="E6" s="272"/>
      <c r="F6" s="272"/>
      <c r="G6" s="272"/>
      <c r="H6" s="272"/>
      <c r="I6" s="272"/>
      <c r="J6" s="272"/>
      <c r="K6" s="273"/>
    </row>
    <row r="7" spans="1:11" ht="16.5">
      <c r="A7" s="281">
        <v>29</v>
      </c>
      <c r="B7" s="275" t="s">
        <v>139</v>
      </c>
      <c r="C7" s="276" t="s">
        <v>109</v>
      </c>
      <c r="D7" s="276" t="s">
        <v>27</v>
      </c>
      <c r="E7" s="304">
        <v>40</v>
      </c>
      <c r="F7" s="121">
        <v>50</v>
      </c>
      <c r="G7" s="121">
        <v>50</v>
      </c>
      <c r="H7" s="121">
        <v>50</v>
      </c>
      <c r="I7" s="279"/>
      <c r="J7" s="121">
        <f aca="true" t="shared" si="0" ref="J7:J23">SUM(E7:I7)</f>
        <v>190</v>
      </c>
      <c r="K7" s="280">
        <v>1</v>
      </c>
    </row>
    <row r="8" spans="1:11" ht="16.5">
      <c r="A8" s="305">
        <v>2</v>
      </c>
      <c r="B8" s="289" t="s">
        <v>131</v>
      </c>
      <c r="C8" s="282" t="s">
        <v>299</v>
      </c>
      <c r="D8" s="282" t="s">
        <v>74</v>
      </c>
      <c r="E8" s="304">
        <v>11</v>
      </c>
      <c r="F8" s="121">
        <v>34</v>
      </c>
      <c r="G8" s="279"/>
      <c r="H8" s="121"/>
      <c r="I8" s="121">
        <v>50</v>
      </c>
      <c r="J8" s="121">
        <f t="shared" si="0"/>
        <v>95</v>
      </c>
      <c r="K8" s="280">
        <v>2</v>
      </c>
    </row>
    <row r="9" spans="1:11" ht="16.5">
      <c r="A9" s="274">
        <v>44</v>
      </c>
      <c r="B9" s="306" t="s">
        <v>23</v>
      </c>
      <c r="C9" s="277" t="s">
        <v>141</v>
      </c>
      <c r="D9" s="276" t="s">
        <v>142</v>
      </c>
      <c r="E9" s="304">
        <v>24</v>
      </c>
      <c r="F9" s="121">
        <v>1</v>
      </c>
      <c r="G9" s="121">
        <v>34</v>
      </c>
      <c r="H9" s="279"/>
      <c r="I9" s="121"/>
      <c r="J9" s="121">
        <f t="shared" si="0"/>
        <v>59</v>
      </c>
      <c r="K9" s="280">
        <v>3</v>
      </c>
    </row>
    <row r="10" spans="1:11" ht="16.5">
      <c r="A10" s="4" t="s">
        <v>43</v>
      </c>
      <c r="B10" s="5" t="s">
        <v>245</v>
      </c>
      <c r="C10" s="2" t="s">
        <v>246</v>
      </c>
      <c r="D10" s="2" t="s">
        <v>46</v>
      </c>
      <c r="E10" s="307"/>
      <c r="F10" s="121"/>
      <c r="G10" s="121"/>
      <c r="H10" s="121">
        <v>34</v>
      </c>
      <c r="I10" s="121"/>
      <c r="J10" s="121">
        <f t="shared" si="0"/>
        <v>34</v>
      </c>
      <c r="K10" s="280" t="s">
        <v>275</v>
      </c>
    </row>
    <row r="11" spans="1:11" ht="16.5">
      <c r="A11" s="165" t="s">
        <v>271</v>
      </c>
      <c r="B11" s="5" t="s">
        <v>254</v>
      </c>
      <c r="C11" s="2" t="s">
        <v>270</v>
      </c>
      <c r="D11" s="2" t="s">
        <v>122</v>
      </c>
      <c r="E11" s="307"/>
      <c r="F11" s="121"/>
      <c r="G11" s="121"/>
      <c r="H11" s="121"/>
      <c r="I11" s="121">
        <v>34</v>
      </c>
      <c r="J11" s="121">
        <f t="shared" si="0"/>
        <v>34</v>
      </c>
      <c r="K11" s="280" t="s">
        <v>275</v>
      </c>
    </row>
    <row r="12" spans="1:11" ht="16.5">
      <c r="A12" s="4" t="s">
        <v>108</v>
      </c>
      <c r="B12" s="3" t="s">
        <v>20</v>
      </c>
      <c r="C12" s="2" t="s">
        <v>300</v>
      </c>
      <c r="D12" s="1" t="s">
        <v>101</v>
      </c>
      <c r="E12" s="307"/>
      <c r="F12" s="121">
        <v>21</v>
      </c>
      <c r="G12" s="121"/>
      <c r="H12" s="121"/>
      <c r="I12" s="121"/>
      <c r="J12" s="121">
        <f t="shared" si="0"/>
        <v>21</v>
      </c>
      <c r="K12" s="280" t="s">
        <v>301</v>
      </c>
    </row>
    <row r="13" spans="1:11" ht="16.5">
      <c r="A13" s="4" t="s">
        <v>218</v>
      </c>
      <c r="B13" s="5" t="s">
        <v>302</v>
      </c>
      <c r="C13" s="2" t="s">
        <v>219</v>
      </c>
      <c r="D13" s="2" t="s">
        <v>41</v>
      </c>
      <c r="E13" s="307"/>
      <c r="F13" s="121"/>
      <c r="G13" s="121">
        <v>21</v>
      </c>
      <c r="H13" s="121"/>
      <c r="I13" s="121"/>
      <c r="J13" s="121">
        <f t="shared" si="0"/>
        <v>21</v>
      </c>
      <c r="K13" s="280" t="s">
        <v>301</v>
      </c>
    </row>
    <row r="14" spans="1:11" ht="16.5">
      <c r="A14" s="165" t="s">
        <v>247</v>
      </c>
      <c r="B14" s="5" t="s">
        <v>248</v>
      </c>
      <c r="C14" s="2" t="s">
        <v>249</v>
      </c>
      <c r="D14" s="2" t="s">
        <v>27</v>
      </c>
      <c r="E14" s="307"/>
      <c r="F14" s="121"/>
      <c r="G14" s="121"/>
      <c r="H14" s="121">
        <v>21</v>
      </c>
      <c r="I14" s="121"/>
      <c r="J14" s="121">
        <f t="shared" si="0"/>
        <v>21</v>
      </c>
      <c r="K14" s="280" t="s">
        <v>301</v>
      </c>
    </row>
    <row r="15" spans="1:11" ht="16.5">
      <c r="A15" s="165" t="s">
        <v>22</v>
      </c>
      <c r="B15" s="5" t="s">
        <v>21</v>
      </c>
      <c r="C15" s="2" t="s">
        <v>268</v>
      </c>
      <c r="D15" s="2" t="s">
        <v>27</v>
      </c>
      <c r="E15" s="307"/>
      <c r="F15" s="121"/>
      <c r="G15" s="121"/>
      <c r="H15" s="121"/>
      <c r="I15" s="121">
        <v>21</v>
      </c>
      <c r="J15" s="121">
        <f t="shared" si="0"/>
        <v>21</v>
      </c>
      <c r="K15" s="280" t="s">
        <v>301</v>
      </c>
    </row>
    <row r="16" spans="1:11" ht="16.5">
      <c r="A16" s="4" t="s">
        <v>43</v>
      </c>
      <c r="B16" s="5" t="s">
        <v>17</v>
      </c>
      <c r="C16" s="2" t="s">
        <v>303</v>
      </c>
      <c r="D16" s="2" t="s">
        <v>41</v>
      </c>
      <c r="E16" s="307"/>
      <c r="F16" s="121">
        <v>10</v>
      </c>
      <c r="G16" s="121"/>
      <c r="H16" s="121"/>
      <c r="I16" s="121"/>
      <c r="J16" s="121">
        <f t="shared" si="0"/>
        <v>10</v>
      </c>
      <c r="K16" s="280" t="s">
        <v>304</v>
      </c>
    </row>
    <row r="17" spans="1:11" ht="16.5">
      <c r="A17" s="4" t="s">
        <v>220</v>
      </c>
      <c r="B17" s="5" t="s">
        <v>221</v>
      </c>
      <c r="C17" s="2" t="s">
        <v>222</v>
      </c>
      <c r="D17" s="2" t="s">
        <v>27</v>
      </c>
      <c r="E17" s="307"/>
      <c r="F17" s="121"/>
      <c r="G17" s="121">
        <v>10</v>
      </c>
      <c r="H17" s="121"/>
      <c r="I17" s="121"/>
      <c r="J17" s="121">
        <f t="shared" si="0"/>
        <v>10</v>
      </c>
      <c r="K17" s="280" t="s">
        <v>304</v>
      </c>
    </row>
    <row r="18" spans="1:11" ht="16.5">
      <c r="A18" s="4" t="s">
        <v>47</v>
      </c>
      <c r="B18" s="5" t="s">
        <v>250</v>
      </c>
      <c r="C18" s="2" t="s">
        <v>251</v>
      </c>
      <c r="D18" s="2" t="s">
        <v>46</v>
      </c>
      <c r="E18" s="307"/>
      <c r="F18" s="121"/>
      <c r="G18" s="121"/>
      <c r="H18" s="121">
        <v>10</v>
      </c>
      <c r="I18" s="121"/>
      <c r="J18" s="121">
        <f t="shared" si="0"/>
        <v>10</v>
      </c>
      <c r="K18" s="280" t="s">
        <v>304</v>
      </c>
    </row>
    <row r="19" spans="1:11" ht="16.5">
      <c r="A19" s="165" t="s">
        <v>118</v>
      </c>
      <c r="B19" s="138" t="s">
        <v>69</v>
      </c>
      <c r="C19" s="2" t="s">
        <v>269</v>
      </c>
      <c r="D19" s="2" t="s">
        <v>27</v>
      </c>
      <c r="E19" s="307"/>
      <c r="F19" s="121"/>
      <c r="G19" s="121"/>
      <c r="H19" s="121"/>
      <c r="I19" s="121">
        <v>10</v>
      </c>
      <c r="J19" s="121">
        <f t="shared" si="0"/>
        <v>10</v>
      </c>
      <c r="K19" s="280" t="s">
        <v>304</v>
      </c>
    </row>
    <row r="20" spans="1:11" ht="16.5">
      <c r="A20" s="308">
        <v>74</v>
      </c>
      <c r="B20" s="309" t="s">
        <v>133</v>
      </c>
      <c r="C20" s="282" t="s">
        <v>134</v>
      </c>
      <c r="D20" s="282" t="s">
        <v>27</v>
      </c>
      <c r="E20" s="304">
        <v>1</v>
      </c>
      <c r="F20" s="279"/>
      <c r="G20" s="121"/>
      <c r="H20" s="121"/>
      <c r="I20" s="121"/>
      <c r="J20" s="121">
        <f t="shared" si="0"/>
        <v>1</v>
      </c>
      <c r="K20" s="280" t="s">
        <v>305</v>
      </c>
    </row>
    <row r="21" spans="1:11" ht="16.5">
      <c r="A21" s="4" t="s">
        <v>106</v>
      </c>
      <c r="B21" s="5" t="s">
        <v>252</v>
      </c>
      <c r="C21" s="2" t="s">
        <v>253</v>
      </c>
      <c r="D21" s="2" t="s">
        <v>46</v>
      </c>
      <c r="E21" s="307"/>
      <c r="F21" s="121"/>
      <c r="G21" s="121"/>
      <c r="H21" s="121">
        <v>1</v>
      </c>
      <c r="I21" s="121"/>
      <c r="J21" s="121">
        <f t="shared" si="0"/>
        <v>1</v>
      </c>
      <c r="K21" s="280" t="s">
        <v>305</v>
      </c>
    </row>
    <row r="22" spans="1:11" ht="16.5">
      <c r="A22" s="4" t="s">
        <v>223</v>
      </c>
      <c r="B22" s="5" t="s">
        <v>19</v>
      </c>
      <c r="C22" s="2" t="s">
        <v>224</v>
      </c>
      <c r="D22" s="2" t="s">
        <v>27</v>
      </c>
      <c r="E22" s="307"/>
      <c r="F22" s="121"/>
      <c r="G22" s="121">
        <v>1</v>
      </c>
      <c r="H22" s="121"/>
      <c r="I22" s="121"/>
      <c r="J22" s="121">
        <f t="shared" si="0"/>
        <v>1</v>
      </c>
      <c r="K22" s="280" t="s">
        <v>305</v>
      </c>
    </row>
    <row r="23" spans="1:11" ht="16.5">
      <c r="A23" s="165" t="s">
        <v>4</v>
      </c>
      <c r="B23" s="5" t="s">
        <v>21</v>
      </c>
      <c r="C23" s="2" t="s">
        <v>267</v>
      </c>
      <c r="D23" s="2" t="s">
        <v>27</v>
      </c>
      <c r="E23" s="307"/>
      <c r="F23" s="121"/>
      <c r="G23" s="121"/>
      <c r="H23" s="121"/>
      <c r="I23" s="121">
        <v>1</v>
      </c>
      <c r="J23" s="121">
        <f t="shared" si="0"/>
        <v>1</v>
      </c>
      <c r="K23" s="280" t="s">
        <v>305</v>
      </c>
    </row>
    <row r="24" spans="1:11" ht="14.25" customHeight="1">
      <c r="A24" s="271" t="s">
        <v>306</v>
      </c>
      <c r="B24" s="283"/>
      <c r="C24" s="283"/>
      <c r="D24" s="283"/>
      <c r="E24" s="283"/>
      <c r="F24" s="283"/>
      <c r="G24" s="283"/>
      <c r="H24" s="283"/>
      <c r="I24" s="283"/>
      <c r="J24" s="283"/>
      <c r="K24" s="284"/>
    </row>
    <row r="25" spans="1:11" ht="16.5">
      <c r="A25" s="274">
        <v>59</v>
      </c>
      <c r="B25" s="306" t="s">
        <v>28</v>
      </c>
      <c r="C25" s="2" t="s">
        <v>225</v>
      </c>
      <c r="D25" s="277" t="s">
        <v>27</v>
      </c>
      <c r="E25" s="278">
        <v>70</v>
      </c>
      <c r="F25" s="121">
        <v>80</v>
      </c>
      <c r="G25" s="279" t="s">
        <v>307</v>
      </c>
      <c r="H25" s="121">
        <v>60</v>
      </c>
      <c r="I25" s="121">
        <v>70</v>
      </c>
      <c r="J25" s="121">
        <f aca="true" t="shared" si="1" ref="J25:J37">SUM(E25:I25)</f>
        <v>280</v>
      </c>
      <c r="K25" s="280">
        <v>1</v>
      </c>
    </row>
    <row r="26" spans="1:11" ht="16.5">
      <c r="A26" s="274">
        <v>88</v>
      </c>
      <c r="B26" s="306" t="s">
        <v>143</v>
      </c>
      <c r="C26" s="2" t="s">
        <v>257</v>
      </c>
      <c r="D26" s="276" t="s">
        <v>27</v>
      </c>
      <c r="E26" s="278">
        <v>53</v>
      </c>
      <c r="F26" s="121">
        <v>62</v>
      </c>
      <c r="G26" s="279" t="s">
        <v>308</v>
      </c>
      <c r="H26" s="121">
        <v>43</v>
      </c>
      <c r="I26" s="121">
        <v>53</v>
      </c>
      <c r="J26" s="121">
        <f t="shared" si="1"/>
        <v>211</v>
      </c>
      <c r="K26" s="280">
        <v>2</v>
      </c>
    </row>
    <row r="27" spans="1:11" ht="16.5">
      <c r="A27" s="274">
        <v>75</v>
      </c>
      <c r="B27" s="306" t="s">
        <v>103</v>
      </c>
      <c r="C27" s="277" t="s">
        <v>136</v>
      </c>
      <c r="D27" s="276" t="s">
        <v>101</v>
      </c>
      <c r="E27" s="278">
        <v>39</v>
      </c>
      <c r="F27" s="121">
        <v>37</v>
      </c>
      <c r="G27" s="279"/>
      <c r="H27" s="121"/>
      <c r="I27" s="121">
        <v>28</v>
      </c>
      <c r="J27" s="121">
        <f t="shared" si="1"/>
        <v>104</v>
      </c>
      <c r="K27" s="280">
        <v>3</v>
      </c>
    </row>
    <row r="28" spans="1:11" ht="16.5">
      <c r="A28" s="4" t="s">
        <v>259</v>
      </c>
      <c r="B28" s="5" t="s">
        <v>256</v>
      </c>
      <c r="C28" s="2" t="s">
        <v>260</v>
      </c>
      <c r="D28" s="2" t="s">
        <v>46</v>
      </c>
      <c r="E28" s="279"/>
      <c r="F28" s="121"/>
      <c r="G28" s="121"/>
      <c r="H28" s="121">
        <v>30</v>
      </c>
      <c r="I28" s="121">
        <v>39</v>
      </c>
      <c r="J28" s="121">
        <f t="shared" si="1"/>
        <v>69</v>
      </c>
      <c r="K28" s="280">
        <v>4</v>
      </c>
    </row>
    <row r="29" spans="1:11" ht="16.5">
      <c r="A29" s="4" t="s">
        <v>120</v>
      </c>
      <c r="B29" s="5" t="s">
        <v>185</v>
      </c>
      <c r="C29" s="2" t="s">
        <v>309</v>
      </c>
      <c r="D29" s="2" t="s">
        <v>101</v>
      </c>
      <c r="E29" s="279"/>
      <c r="F29" s="121">
        <v>17</v>
      </c>
      <c r="G29" s="121">
        <v>24</v>
      </c>
      <c r="H29" s="121"/>
      <c r="I29" s="121">
        <v>18</v>
      </c>
      <c r="J29" s="121">
        <f t="shared" si="1"/>
        <v>59</v>
      </c>
      <c r="K29" s="280">
        <v>5</v>
      </c>
    </row>
    <row r="30" spans="1:11" ht="16.5">
      <c r="A30" s="274">
        <v>70</v>
      </c>
      <c r="B30" s="306" t="s">
        <v>125</v>
      </c>
      <c r="C30" s="277" t="s">
        <v>126</v>
      </c>
      <c r="D30" s="277" t="s">
        <v>41</v>
      </c>
      <c r="E30" s="278">
        <v>9</v>
      </c>
      <c r="F30" s="121">
        <v>48</v>
      </c>
      <c r="G30" s="279"/>
      <c r="H30" s="121"/>
      <c r="I30" s="121"/>
      <c r="J30" s="121">
        <f t="shared" si="1"/>
        <v>57</v>
      </c>
      <c r="K30" s="280">
        <v>6</v>
      </c>
    </row>
    <row r="31" spans="1:11" ht="16.5">
      <c r="A31" s="4" t="s">
        <v>100</v>
      </c>
      <c r="B31" s="5" t="s">
        <v>28</v>
      </c>
      <c r="C31" s="2" t="s">
        <v>310</v>
      </c>
      <c r="D31" s="2" t="s">
        <v>27</v>
      </c>
      <c r="E31" s="279"/>
      <c r="F31" s="121">
        <v>27</v>
      </c>
      <c r="G31" s="121">
        <v>1</v>
      </c>
      <c r="H31" s="121">
        <v>10</v>
      </c>
      <c r="I31" s="121">
        <v>1</v>
      </c>
      <c r="J31" s="121">
        <f t="shared" si="1"/>
        <v>39</v>
      </c>
      <c r="K31" s="280">
        <v>7</v>
      </c>
    </row>
    <row r="32" spans="1:11" ht="16.5">
      <c r="A32" s="274">
        <v>81</v>
      </c>
      <c r="B32" s="306" t="s">
        <v>152</v>
      </c>
      <c r="C32" s="277" t="s">
        <v>153</v>
      </c>
      <c r="D32" s="277" t="s">
        <v>74</v>
      </c>
      <c r="E32" s="278">
        <v>28</v>
      </c>
      <c r="F32" s="279"/>
      <c r="G32" s="121"/>
      <c r="H32" s="121"/>
      <c r="I32" s="121"/>
      <c r="J32" s="121">
        <f t="shared" si="1"/>
        <v>28</v>
      </c>
      <c r="K32" s="280" t="s">
        <v>321</v>
      </c>
    </row>
    <row r="33" spans="1:11" ht="16.5">
      <c r="A33" s="4" t="s">
        <v>261</v>
      </c>
      <c r="B33" s="5" t="s">
        <v>254</v>
      </c>
      <c r="C33" s="2" t="s">
        <v>262</v>
      </c>
      <c r="D33" s="2" t="s">
        <v>27</v>
      </c>
      <c r="E33" s="279"/>
      <c r="F33" s="121"/>
      <c r="G33" s="121"/>
      <c r="H33" s="121">
        <v>19</v>
      </c>
      <c r="I33" s="121">
        <v>9</v>
      </c>
      <c r="J33" s="121">
        <f t="shared" si="1"/>
        <v>28</v>
      </c>
      <c r="K33" s="280" t="s">
        <v>321</v>
      </c>
    </row>
    <row r="34" spans="1:11" ht="16.5">
      <c r="A34" s="274">
        <v>78</v>
      </c>
      <c r="B34" s="306" t="s">
        <v>157</v>
      </c>
      <c r="C34" s="277" t="s">
        <v>158</v>
      </c>
      <c r="D34" s="277" t="s">
        <v>149</v>
      </c>
      <c r="E34" s="278">
        <v>18</v>
      </c>
      <c r="F34" s="121">
        <v>9</v>
      </c>
      <c r="G34" s="279"/>
      <c r="H34" s="121"/>
      <c r="I34" s="121"/>
      <c r="J34" s="121">
        <f t="shared" si="1"/>
        <v>27</v>
      </c>
      <c r="K34" s="280" t="s">
        <v>11</v>
      </c>
    </row>
    <row r="35" spans="1:11" ht="16.5">
      <c r="A35" s="274">
        <v>93</v>
      </c>
      <c r="B35" s="306" t="s">
        <v>159</v>
      </c>
      <c r="C35" s="276" t="s">
        <v>311</v>
      </c>
      <c r="D35" s="277" t="s">
        <v>101</v>
      </c>
      <c r="E35" s="278">
        <v>1</v>
      </c>
      <c r="F35" s="279"/>
      <c r="G35" s="121"/>
      <c r="H35" s="121"/>
      <c r="I35" s="121"/>
      <c r="J35" s="121">
        <f t="shared" si="1"/>
        <v>1</v>
      </c>
      <c r="K35" s="280" t="s">
        <v>320</v>
      </c>
    </row>
    <row r="36" spans="1:11" ht="16.5">
      <c r="A36" s="4" t="s">
        <v>189</v>
      </c>
      <c r="B36" s="5" t="s">
        <v>190</v>
      </c>
      <c r="C36" s="2" t="s">
        <v>312</v>
      </c>
      <c r="D36" s="2" t="s">
        <v>41</v>
      </c>
      <c r="E36" s="279"/>
      <c r="F36" s="121">
        <v>1</v>
      </c>
      <c r="G36" s="121"/>
      <c r="H36" s="121"/>
      <c r="I36" s="121"/>
      <c r="J36" s="121">
        <f t="shared" si="1"/>
        <v>1</v>
      </c>
      <c r="K36" s="280" t="s">
        <v>320</v>
      </c>
    </row>
    <row r="37" spans="1:11" ht="15.75" customHeight="1">
      <c r="A37" s="4" t="s">
        <v>264</v>
      </c>
      <c r="B37" s="5" t="s">
        <v>254</v>
      </c>
      <c r="C37" s="2" t="s">
        <v>265</v>
      </c>
      <c r="D37" s="2" t="s">
        <v>266</v>
      </c>
      <c r="E37" s="279"/>
      <c r="F37" s="121"/>
      <c r="G37" s="121"/>
      <c r="H37" s="121">
        <v>1</v>
      </c>
      <c r="I37" s="121"/>
      <c r="J37" s="121">
        <f t="shared" si="1"/>
        <v>1</v>
      </c>
      <c r="K37" s="280" t="s">
        <v>320</v>
      </c>
    </row>
    <row r="38" spans="1:11" ht="12.75">
      <c r="A38" s="271" t="s">
        <v>313</v>
      </c>
      <c r="B38" s="291"/>
      <c r="C38" s="291"/>
      <c r="D38" s="291"/>
      <c r="E38" s="291"/>
      <c r="F38" s="291"/>
      <c r="G38" s="291"/>
      <c r="H38" s="291"/>
      <c r="I38" s="291"/>
      <c r="J38" s="291"/>
      <c r="K38" s="292"/>
    </row>
    <row r="39" spans="1:11" ht="16.5">
      <c r="A39" s="281">
        <v>29</v>
      </c>
      <c r="B39" s="275" t="s">
        <v>139</v>
      </c>
      <c r="C39" s="276" t="s">
        <v>109</v>
      </c>
      <c r="D39" s="276" t="s">
        <v>27</v>
      </c>
      <c r="E39" s="278">
        <v>100</v>
      </c>
      <c r="F39" s="121">
        <v>100</v>
      </c>
      <c r="G39" s="121">
        <v>90</v>
      </c>
      <c r="H39" s="121">
        <v>100</v>
      </c>
      <c r="I39" s="279"/>
      <c r="J39" s="121">
        <f aca="true" t="shared" si="2" ref="J39:J68">SUM(E39:I39)</f>
        <v>390</v>
      </c>
      <c r="K39" s="280">
        <v>1</v>
      </c>
    </row>
    <row r="40" spans="1:11" ht="16.5">
      <c r="A40" s="274">
        <v>59</v>
      </c>
      <c r="B40" s="306" t="s">
        <v>28</v>
      </c>
      <c r="C40" s="2" t="s">
        <v>225</v>
      </c>
      <c r="D40" s="277" t="s">
        <v>27</v>
      </c>
      <c r="E40" s="310" t="s">
        <v>314</v>
      </c>
      <c r="F40" s="121">
        <v>84</v>
      </c>
      <c r="G40" s="121">
        <v>72</v>
      </c>
      <c r="H40" s="121">
        <v>82</v>
      </c>
      <c r="I40" s="121">
        <v>100</v>
      </c>
      <c r="J40" s="121">
        <f t="shared" si="2"/>
        <v>338</v>
      </c>
      <c r="K40" s="280">
        <v>2</v>
      </c>
    </row>
    <row r="41" spans="1:11" ht="16.5">
      <c r="A41" s="274">
        <v>88</v>
      </c>
      <c r="B41" s="306" t="s">
        <v>143</v>
      </c>
      <c r="C41" s="2" t="s">
        <v>257</v>
      </c>
      <c r="D41" s="276" t="s">
        <v>27</v>
      </c>
      <c r="E41" s="278">
        <v>57</v>
      </c>
      <c r="F41" s="121">
        <v>62</v>
      </c>
      <c r="G41" s="279" t="s">
        <v>315</v>
      </c>
      <c r="H41" s="121">
        <v>57</v>
      </c>
      <c r="I41" s="121">
        <v>71</v>
      </c>
      <c r="J41" s="121">
        <f t="shared" si="2"/>
        <v>247</v>
      </c>
      <c r="K41" s="280">
        <v>3</v>
      </c>
    </row>
    <row r="42" spans="1:11" ht="16.5">
      <c r="A42" s="281">
        <v>2</v>
      </c>
      <c r="B42" s="275" t="s">
        <v>131</v>
      </c>
      <c r="C42" s="276" t="s">
        <v>299</v>
      </c>
      <c r="D42" s="276" t="s">
        <v>74</v>
      </c>
      <c r="E42" s="278">
        <v>47</v>
      </c>
      <c r="F42" s="121">
        <v>72</v>
      </c>
      <c r="G42" s="279"/>
      <c r="H42" s="121"/>
      <c r="I42" s="121">
        <v>83</v>
      </c>
      <c r="J42" s="121">
        <f t="shared" si="2"/>
        <v>202</v>
      </c>
      <c r="K42" s="280">
        <v>4</v>
      </c>
    </row>
    <row r="43" spans="1:11" ht="16.5">
      <c r="A43" s="274">
        <v>44</v>
      </c>
      <c r="B43" s="306" t="s">
        <v>23</v>
      </c>
      <c r="C43" s="277" t="s">
        <v>141</v>
      </c>
      <c r="D43" s="277" t="s">
        <v>142</v>
      </c>
      <c r="E43" s="278">
        <v>82</v>
      </c>
      <c r="F43" s="121">
        <v>24</v>
      </c>
      <c r="G43" s="121">
        <v>57</v>
      </c>
      <c r="H43" s="279"/>
      <c r="I43" s="121"/>
      <c r="J43" s="121">
        <f t="shared" si="2"/>
        <v>163</v>
      </c>
      <c r="K43" s="280">
        <v>5</v>
      </c>
    </row>
    <row r="44" spans="1:11" ht="16.5">
      <c r="A44" s="4" t="s">
        <v>259</v>
      </c>
      <c r="B44" s="5" t="s">
        <v>256</v>
      </c>
      <c r="C44" s="2" t="s">
        <v>260</v>
      </c>
      <c r="D44" s="2" t="s">
        <v>46</v>
      </c>
      <c r="E44" s="279"/>
      <c r="F44" s="121"/>
      <c r="G44" s="121"/>
      <c r="H44" s="121">
        <v>47</v>
      </c>
      <c r="I44" s="121">
        <v>50</v>
      </c>
      <c r="J44" s="121">
        <f t="shared" si="2"/>
        <v>97</v>
      </c>
      <c r="K44" s="280">
        <v>6</v>
      </c>
    </row>
    <row r="45" spans="1:11" ht="16.5">
      <c r="A45" s="274">
        <v>75</v>
      </c>
      <c r="B45" s="306" t="s">
        <v>103</v>
      </c>
      <c r="C45" s="277" t="s">
        <v>136</v>
      </c>
      <c r="D45" s="277" t="s">
        <v>149</v>
      </c>
      <c r="E45" s="278">
        <v>38</v>
      </c>
      <c r="F45" s="121">
        <v>31</v>
      </c>
      <c r="G45" s="279"/>
      <c r="H45" s="121"/>
      <c r="I45" s="121">
        <v>27</v>
      </c>
      <c r="J45" s="121">
        <f t="shared" si="2"/>
        <v>96</v>
      </c>
      <c r="K45" s="280">
        <v>7</v>
      </c>
    </row>
    <row r="46" spans="1:11" ht="16.5">
      <c r="A46" s="4" t="s">
        <v>43</v>
      </c>
      <c r="B46" s="5" t="s">
        <v>245</v>
      </c>
      <c r="C46" s="2" t="s">
        <v>246</v>
      </c>
      <c r="D46" s="2" t="s">
        <v>46</v>
      </c>
      <c r="E46" s="279"/>
      <c r="F46" s="121"/>
      <c r="G46" s="121"/>
      <c r="H46" s="121">
        <v>69</v>
      </c>
      <c r="I46" s="121"/>
      <c r="J46" s="121">
        <f t="shared" si="2"/>
        <v>69</v>
      </c>
      <c r="K46" s="280">
        <v>8</v>
      </c>
    </row>
    <row r="47" spans="1:11" ht="16.5">
      <c r="A47" s="4" t="s">
        <v>120</v>
      </c>
      <c r="B47" s="5" t="s">
        <v>185</v>
      </c>
      <c r="C47" s="2" t="s">
        <v>309</v>
      </c>
      <c r="D47" s="2" t="s">
        <v>101</v>
      </c>
      <c r="E47" s="279"/>
      <c r="F47" s="121">
        <v>12</v>
      </c>
      <c r="G47" s="121">
        <v>35</v>
      </c>
      <c r="H47" s="121"/>
      <c r="I47" s="121">
        <v>20</v>
      </c>
      <c r="J47" s="121">
        <f t="shared" si="2"/>
        <v>67</v>
      </c>
      <c r="K47" s="280">
        <v>9</v>
      </c>
    </row>
    <row r="48" spans="1:11" ht="16.5">
      <c r="A48" s="165" t="s">
        <v>271</v>
      </c>
      <c r="B48" s="5" t="s">
        <v>254</v>
      </c>
      <c r="C48" s="2" t="s">
        <v>270</v>
      </c>
      <c r="D48" s="2" t="s">
        <v>122</v>
      </c>
      <c r="E48" s="307"/>
      <c r="F48" s="121"/>
      <c r="G48" s="121"/>
      <c r="H48" s="121"/>
      <c r="I48" s="121">
        <v>60</v>
      </c>
      <c r="J48" s="121">
        <f t="shared" si="2"/>
        <v>60</v>
      </c>
      <c r="K48" s="280" t="s">
        <v>11</v>
      </c>
    </row>
    <row r="49" spans="1:11" ht="15.75" customHeight="1">
      <c r="A49" s="4" t="s">
        <v>108</v>
      </c>
      <c r="B49" s="3" t="s">
        <v>20</v>
      </c>
      <c r="C49" s="2" t="s">
        <v>300</v>
      </c>
      <c r="D49" s="1" t="s">
        <v>101</v>
      </c>
      <c r="E49" s="279"/>
      <c r="F49" s="121">
        <v>53</v>
      </c>
      <c r="G49" s="121"/>
      <c r="H49" s="121"/>
      <c r="I49" s="121"/>
      <c r="J49" s="121">
        <f t="shared" si="2"/>
        <v>53</v>
      </c>
      <c r="K49" s="280" t="s">
        <v>10</v>
      </c>
    </row>
    <row r="50" spans="1:11" ht="15.75" customHeight="1">
      <c r="A50" s="274">
        <v>70</v>
      </c>
      <c r="B50" s="306" t="s">
        <v>125</v>
      </c>
      <c r="C50" s="277" t="s">
        <v>126</v>
      </c>
      <c r="D50" s="277" t="s">
        <v>41</v>
      </c>
      <c r="E50" s="278">
        <v>8</v>
      </c>
      <c r="F50" s="121">
        <v>45</v>
      </c>
      <c r="G50" s="279"/>
      <c r="H50" s="121"/>
      <c r="I50" s="121"/>
      <c r="J50" s="121">
        <f t="shared" si="2"/>
        <v>53</v>
      </c>
      <c r="K50" s="280" t="s">
        <v>9</v>
      </c>
    </row>
    <row r="51" spans="1:11" ht="16.5">
      <c r="A51" s="4" t="s">
        <v>218</v>
      </c>
      <c r="B51" s="5" t="s">
        <v>302</v>
      </c>
      <c r="C51" s="2" t="s">
        <v>219</v>
      </c>
      <c r="D51" s="2" t="s">
        <v>41</v>
      </c>
      <c r="E51" s="279"/>
      <c r="F51" s="121"/>
      <c r="G51" s="121">
        <v>45</v>
      </c>
      <c r="H51" s="121"/>
      <c r="I51" s="121"/>
      <c r="J51" s="121">
        <f t="shared" si="2"/>
        <v>45</v>
      </c>
      <c r="K51" s="280" t="s">
        <v>8</v>
      </c>
    </row>
    <row r="52" spans="1:11" ht="16.5">
      <c r="A52" s="4" t="s">
        <v>100</v>
      </c>
      <c r="B52" s="5" t="s">
        <v>28</v>
      </c>
      <c r="C52" s="2" t="s">
        <v>310</v>
      </c>
      <c r="D52" s="2" t="s">
        <v>27</v>
      </c>
      <c r="E52" s="279"/>
      <c r="F52" s="121">
        <v>18</v>
      </c>
      <c r="G52" s="121">
        <v>9</v>
      </c>
      <c r="H52" s="121">
        <v>15</v>
      </c>
      <c r="I52" s="121">
        <v>1</v>
      </c>
      <c r="J52" s="121">
        <f t="shared" si="2"/>
        <v>43</v>
      </c>
      <c r="K52" s="280" t="s">
        <v>7</v>
      </c>
    </row>
    <row r="53" spans="1:11" ht="16.5">
      <c r="A53" s="165" t="s">
        <v>118</v>
      </c>
      <c r="B53" s="138" t="s">
        <v>69</v>
      </c>
      <c r="C53" s="2" t="s">
        <v>269</v>
      </c>
      <c r="D53" s="2" t="s">
        <v>27</v>
      </c>
      <c r="E53" s="307"/>
      <c r="F53" s="121"/>
      <c r="G53" s="121"/>
      <c r="H53" s="121"/>
      <c r="I53" s="121">
        <v>42</v>
      </c>
      <c r="J53" s="121">
        <f t="shared" si="2"/>
        <v>42</v>
      </c>
      <c r="K53" s="280" t="s">
        <v>6</v>
      </c>
    </row>
    <row r="54" spans="1:11" ht="16.5">
      <c r="A54" s="165" t="s">
        <v>247</v>
      </c>
      <c r="B54" s="5" t="s">
        <v>248</v>
      </c>
      <c r="C54" s="2" t="s">
        <v>249</v>
      </c>
      <c r="D54" s="2" t="s">
        <v>27</v>
      </c>
      <c r="E54" s="279"/>
      <c r="F54" s="121"/>
      <c r="G54" s="121"/>
      <c r="H54" s="121">
        <v>38</v>
      </c>
      <c r="I54" s="121"/>
      <c r="J54" s="121">
        <f t="shared" si="2"/>
        <v>38</v>
      </c>
      <c r="K54" s="280" t="s">
        <v>5</v>
      </c>
    </row>
    <row r="55" spans="1:11" ht="16.5">
      <c r="A55" s="4" t="s">
        <v>43</v>
      </c>
      <c r="B55" s="5" t="s">
        <v>17</v>
      </c>
      <c r="C55" s="2" t="s">
        <v>303</v>
      </c>
      <c r="D55" s="2" t="s">
        <v>41</v>
      </c>
      <c r="E55" s="279"/>
      <c r="F55" s="121">
        <v>37</v>
      </c>
      <c r="G55" s="121"/>
      <c r="H55" s="121"/>
      <c r="I55" s="121"/>
      <c r="J55" s="121">
        <f t="shared" si="2"/>
        <v>37</v>
      </c>
      <c r="K55" s="280" t="s">
        <v>4</v>
      </c>
    </row>
    <row r="56" spans="1:11" ht="16.5">
      <c r="A56" s="165" t="s">
        <v>22</v>
      </c>
      <c r="B56" s="5" t="s">
        <v>21</v>
      </c>
      <c r="C56" s="2" t="s">
        <v>268</v>
      </c>
      <c r="D56" s="2" t="s">
        <v>27</v>
      </c>
      <c r="E56" s="307"/>
      <c r="F56" s="121"/>
      <c r="G56" s="121"/>
      <c r="H56" s="121"/>
      <c r="I56" s="121">
        <v>34</v>
      </c>
      <c r="J56" s="121">
        <f t="shared" si="2"/>
        <v>34</v>
      </c>
      <c r="K56" s="280" t="s">
        <v>3</v>
      </c>
    </row>
    <row r="57" spans="1:11" ht="16.5">
      <c r="A57" s="311">
        <v>74</v>
      </c>
      <c r="B57" s="295" t="s">
        <v>133</v>
      </c>
      <c r="C57" s="276" t="s">
        <v>134</v>
      </c>
      <c r="D57" s="276" t="s">
        <v>27</v>
      </c>
      <c r="E57" s="278">
        <v>30</v>
      </c>
      <c r="F57" s="279"/>
      <c r="G57" s="121"/>
      <c r="H57" s="121"/>
      <c r="I57" s="121"/>
      <c r="J57" s="121">
        <f t="shared" si="2"/>
        <v>30</v>
      </c>
      <c r="K57" s="280" t="s">
        <v>316</v>
      </c>
    </row>
    <row r="58" spans="1:11" ht="16.5">
      <c r="A58" s="4" t="s">
        <v>47</v>
      </c>
      <c r="B58" s="5" t="s">
        <v>250</v>
      </c>
      <c r="C58" s="2" t="s">
        <v>251</v>
      </c>
      <c r="D58" s="2" t="s">
        <v>46</v>
      </c>
      <c r="E58" s="279"/>
      <c r="F58" s="121"/>
      <c r="G58" s="121"/>
      <c r="H58" s="121">
        <v>30</v>
      </c>
      <c r="I58" s="121"/>
      <c r="J58" s="121">
        <f t="shared" si="2"/>
        <v>30</v>
      </c>
      <c r="K58" s="280" t="s">
        <v>316</v>
      </c>
    </row>
    <row r="59" spans="1:11" ht="16.5">
      <c r="A59" s="4" t="s">
        <v>261</v>
      </c>
      <c r="B59" s="5" t="s">
        <v>254</v>
      </c>
      <c r="C59" s="2" t="s">
        <v>262</v>
      </c>
      <c r="D59" s="2" t="s">
        <v>27</v>
      </c>
      <c r="E59" s="279"/>
      <c r="F59" s="121"/>
      <c r="G59" s="121"/>
      <c r="H59" s="121">
        <v>22</v>
      </c>
      <c r="I59" s="121">
        <v>7</v>
      </c>
      <c r="J59" s="121">
        <f t="shared" si="2"/>
        <v>29</v>
      </c>
      <c r="K59" s="280" t="s">
        <v>271</v>
      </c>
    </row>
    <row r="60" spans="1:11" ht="16.5">
      <c r="A60" s="4" t="s">
        <v>220</v>
      </c>
      <c r="B60" s="5" t="s">
        <v>221</v>
      </c>
      <c r="C60" s="2" t="s">
        <v>222</v>
      </c>
      <c r="D60" s="2" t="s">
        <v>27</v>
      </c>
      <c r="E60" s="279"/>
      <c r="F60" s="121"/>
      <c r="G60" s="121">
        <v>26</v>
      </c>
      <c r="H60" s="121"/>
      <c r="I60" s="121"/>
      <c r="J60" s="121">
        <f t="shared" si="2"/>
        <v>26</v>
      </c>
      <c r="K60" s="280" t="s">
        <v>318</v>
      </c>
    </row>
    <row r="61" spans="1:11" ht="16.5">
      <c r="A61" s="274">
        <v>81</v>
      </c>
      <c r="B61" s="306" t="s">
        <v>152</v>
      </c>
      <c r="C61" s="277" t="s">
        <v>153</v>
      </c>
      <c r="D61" s="277" t="s">
        <v>74</v>
      </c>
      <c r="E61" s="278">
        <v>22</v>
      </c>
      <c r="F61" s="279"/>
      <c r="G61" s="121"/>
      <c r="H61" s="121"/>
      <c r="I61" s="121"/>
      <c r="J61" s="121">
        <f t="shared" si="2"/>
        <v>22</v>
      </c>
      <c r="K61" s="280" t="s">
        <v>18</v>
      </c>
    </row>
    <row r="62" spans="1:11" ht="16.5">
      <c r="A62" s="274">
        <v>78</v>
      </c>
      <c r="B62" s="306" t="s">
        <v>157</v>
      </c>
      <c r="C62" s="277" t="s">
        <v>158</v>
      </c>
      <c r="D62" s="277" t="s">
        <v>149</v>
      </c>
      <c r="E62" s="278">
        <v>15</v>
      </c>
      <c r="F62" s="121">
        <v>6</v>
      </c>
      <c r="G62" s="279"/>
      <c r="H62" s="121"/>
      <c r="I62" s="121"/>
      <c r="J62" s="121">
        <f t="shared" si="2"/>
        <v>21</v>
      </c>
      <c r="K62" s="280" t="s">
        <v>81</v>
      </c>
    </row>
    <row r="63" spans="1:11" ht="16.5">
      <c r="A63" s="165" t="s">
        <v>4</v>
      </c>
      <c r="B63" s="5" t="s">
        <v>21</v>
      </c>
      <c r="C63" s="2" t="s">
        <v>267</v>
      </c>
      <c r="D63" s="2" t="s">
        <v>27</v>
      </c>
      <c r="E63" s="307"/>
      <c r="F63" s="121"/>
      <c r="G63" s="121"/>
      <c r="H63" s="121"/>
      <c r="I63" s="121">
        <v>13</v>
      </c>
      <c r="J63" s="121">
        <f t="shared" si="2"/>
        <v>13</v>
      </c>
      <c r="K63" s="280" t="s">
        <v>286</v>
      </c>
    </row>
    <row r="64" spans="1:11" ht="16.5">
      <c r="A64" s="4" t="s">
        <v>264</v>
      </c>
      <c r="B64" s="5" t="s">
        <v>254</v>
      </c>
      <c r="C64" s="2" t="s">
        <v>265</v>
      </c>
      <c r="D64" s="2" t="s">
        <v>266</v>
      </c>
      <c r="E64" s="279"/>
      <c r="F64" s="121"/>
      <c r="G64" s="121"/>
      <c r="H64" s="121">
        <v>8</v>
      </c>
      <c r="I64" s="121"/>
      <c r="J64" s="121">
        <f t="shared" si="2"/>
        <v>8</v>
      </c>
      <c r="K64" s="280" t="s">
        <v>317</v>
      </c>
    </row>
    <row r="65" spans="1:11" ht="16.5">
      <c r="A65" s="274">
        <v>93</v>
      </c>
      <c r="B65" s="306" t="s">
        <v>159</v>
      </c>
      <c r="C65" s="276" t="s">
        <v>311</v>
      </c>
      <c r="D65" s="277" t="s">
        <v>101</v>
      </c>
      <c r="E65" s="278">
        <v>1</v>
      </c>
      <c r="F65" s="279"/>
      <c r="G65" s="121"/>
      <c r="H65" s="121"/>
      <c r="I65" s="121"/>
      <c r="J65" s="121">
        <f t="shared" si="2"/>
        <v>1</v>
      </c>
      <c r="K65" s="280" t="s">
        <v>319</v>
      </c>
    </row>
    <row r="66" spans="1:11" ht="16.5">
      <c r="A66" s="4" t="s">
        <v>189</v>
      </c>
      <c r="B66" s="5" t="s">
        <v>190</v>
      </c>
      <c r="C66" s="2" t="s">
        <v>312</v>
      </c>
      <c r="D66" s="2" t="s">
        <v>41</v>
      </c>
      <c r="E66" s="279"/>
      <c r="F66" s="121">
        <v>1</v>
      </c>
      <c r="G66" s="121"/>
      <c r="H66" s="121"/>
      <c r="I66" s="121"/>
      <c r="J66" s="121">
        <f t="shared" si="2"/>
        <v>1</v>
      </c>
      <c r="K66" s="280" t="s">
        <v>319</v>
      </c>
    </row>
    <row r="67" spans="1:11" ht="16.5">
      <c r="A67" s="4" t="s">
        <v>223</v>
      </c>
      <c r="B67" s="5" t="s">
        <v>19</v>
      </c>
      <c r="C67" s="2" t="s">
        <v>224</v>
      </c>
      <c r="D67" s="2" t="s">
        <v>27</v>
      </c>
      <c r="E67" s="279"/>
      <c r="F67" s="121"/>
      <c r="G67" s="121">
        <v>1</v>
      </c>
      <c r="H67" s="121"/>
      <c r="I67" s="121"/>
      <c r="J67" s="121">
        <f t="shared" si="2"/>
        <v>1</v>
      </c>
      <c r="K67" s="280" t="s">
        <v>319</v>
      </c>
    </row>
    <row r="68" spans="1:11" ht="16.5">
      <c r="A68" s="4" t="s">
        <v>106</v>
      </c>
      <c r="B68" s="5" t="s">
        <v>252</v>
      </c>
      <c r="C68" s="2" t="s">
        <v>253</v>
      </c>
      <c r="D68" s="2" t="s">
        <v>46</v>
      </c>
      <c r="E68" s="279"/>
      <c r="F68" s="121"/>
      <c r="G68" s="121"/>
      <c r="H68" s="121">
        <v>1</v>
      </c>
      <c r="I68" s="121"/>
      <c r="J68" s="121">
        <f t="shared" si="2"/>
        <v>1</v>
      </c>
      <c r="K68" s="280" t="s">
        <v>319</v>
      </c>
    </row>
  </sheetData>
  <sheetProtection/>
  <mergeCells count="8">
    <mergeCell ref="J3:J4"/>
    <mergeCell ref="K3:K5"/>
    <mergeCell ref="A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fitToHeight="1" fitToWidth="1"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53"/>
  <sheetViews>
    <sheetView tabSelected="1" zoomScale="70" zoomScaleNormal="70" zoomScalePageLayoutView="0" workbookViewId="0" topLeftCell="A1">
      <pane xSplit="4" ySplit="4" topLeftCell="AG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B1" sqref="B1:D1"/>
    </sheetView>
  </sheetViews>
  <sheetFormatPr defaultColWidth="9.00390625" defaultRowHeight="12.75"/>
  <cols>
    <col min="1" max="1" width="6.125" style="171" customWidth="1"/>
    <col min="2" max="2" width="16.875" style="171" customWidth="1"/>
    <col min="3" max="3" width="49.875" style="171" customWidth="1"/>
    <col min="4" max="4" width="15.25390625" style="171" customWidth="1"/>
    <col min="5" max="5" width="12.625" style="171" hidden="1" customWidth="1"/>
    <col min="6" max="8" width="11.125" style="171" hidden="1" customWidth="1"/>
    <col min="9" max="9" width="11.625" style="171" hidden="1" customWidth="1"/>
    <col min="10" max="11" width="11.125" style="171" hidden="1" customWidth="1"/>
    <col min="12" max="13" width="11.625" style="171" hidden="1" customWidth="1"/>
    <col min="14" max="14" width="14.875" style="171" hidden="1" customWidth="1"/>
    <col min="15" max="16" width="9.125" style="171" hidden="1" customWidth="1"/>
    <col min="17" max="17" width="10.375" style="171" hidden="1" customWidth="1"/>
    <col min="18" max="19" width="12.875" style="171" hidden="1" customWidth="1"/>
    <col min="20" max="20" width="11.875" style="171" hidden="1" customWidth="1"/>
    <col min="21" max="21" width="11.125" style="171" hidden="1" customWidth="1"/>
    <col min="22" max="22" width="9.125" style="171" hidden="1" customWidth="1"/>
    <col min="23" max="23" width="12.375" style="171" hidden="1" customWidth="1"/>
    <col min="24" max="24" width="11.00390625" style="171" hidden="1" customWidth="1"/>
    <col min="25" max="25" width="11.75390625" style="171" hidden="1" customWidth="1"/>
    <col min="26" max="26" width="11.875" style="171" hidden="1" customWidth="1"/>
    <col min="27" max="27" width="11.125" style="171" hidden="1" customWidth="1"/>
    <col min="28" max="28" width="12.00390625" style="171" hidden="1" customWidth="1"/>
    <col min="29" max="29" width="10.375" style="171" hidden="1" customWidth="1"/>
    <col min="30" max="30" width="13.875" style="171" hidden="1" customWidth="1"/>
    <col min="31" max="31" width="11.375" style="171" hidden="1" customWidth="1"/>
    <col min="32" max="32" width="10.75390625" style="171" hidden="1" customWidth="1"/>
    <col min="33" max="33" width="12.125" style="171" hidden="1" customWidth="1"/>
    <col min="34" max="34" width="12.625" style="171" hidden="1" customWidth="1"/>
    <col min="35" max="35" width="14.125" style="171" hidden="1" customWidth="1"/>
    <col min="36" max="36" width="9.125" style="171" hidden="1" customWidth="1"/>
    <col min="37" max="37" width="13.625" style="171" hidden="1" customWidth="1"/>
    <col min="38" max="38" width="10.75390625" style="171" hidden="1" customWidth="1"/>
    <col min="39" max="39" width="12.75390625" style="171" hidden="1" customWidth="1"/>
    <col min="40" max="40" width="12.375" style="171" hidden="1" customWidth="1"/>
    <col min="41" max="41" width="11.25390625" style="171" hidden="1" customWidth="1"/>
    <col min="42" max="42" width="10.00390625" style="171" hidden="1" customWidth="1"/>
    <col min="43" max="43" width="11.25390625" style="171" hidden="1" customWidth="1"/>
    <col min="44" max="44" width="10.375" style="171" customWidth="1"/>
    <col min="45" max="45" width="11.00390625" style="171" customWidth="1"/>
    <col min="46" max="16384" width="9.125" style="171" customWidth="1"/>
  </cols>
  <sheetData>
    <row r="1" spans="1:48" ht="60.75" customHeight="1">
      <c r="A1" s="267">
        <v>1</v>
      </c>
      <c r="B1" s="434" t="s">
        <v>192</v>
      </c>
      <c r="C1" s="434"/>
      <c r="D1" s="434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6"/>
      <c r="P1" s="265"/>
      <c r="Q1" s="265"/>
      <c r="R1" s="265"/>
      <c r="S1" s="265"/>
      <c r="T1" s="266"/>
      <c r="U1" s="265"/>
      <c r="V1" s="265"/>
      <c r="W1" s="266"/>
      <c r="X1" s="265"/>
      <c r="Y1" s="266"/>
      <c r="Z1" s="265"/>
      <c r="AA1" s="265"/>
      <c r="AB1" s="266"/>
      <c r="AC1" s="265"/>
      <c r="AD1" s="265"/>
      <c r="AE1" s="265"/>
      <c r="AF1" s="266"/>
      <c r="AG1" s="265"/>
      <c r="AH1" s="265"/>
      <c r="AI1" s="265"/>
      <c r="AJ1" s="265"/>
      <c r="AK1" s="265"/>
      <c r="AL1" s="265"/>
      <c r="AM1" s="265"/>
      <c r="AN1" s="265"/>
      <c r="AO1" s="265"/>
      <c r="AP1" s="266"/>
      <c r="AQ1" s="265"/>
      <c r="AR1" s="265"/>
      <c r="AS1" s="265"/>
      <c r="AT1" s="265"/>
      <c r="AU1" s="264"/>
      <c r="AV1" s="263"/>
    </row>
    <row r="2" spans="1:48" ht="15.75">
      <c r="A2" s="262"/>
      <c r="B2" s="261"/>
      <c r="C2" s="261"/>
      <c r="D2" s="260"/>
      <c r="E2" s="211"/>
      <c r="F2" s="211" t="s">
        <v>94</v>
      </c>
      <c r="G2" s="210"/>
      <c r="H2" s="210"/>
      <c r="I2" s="210"/>
      <c r="J2" s="210"/>
      <c r="K2" s="210"/>
      <c r="L2" s="210"/>
      <c r="M2" s="210"/>
      <c r="N2" s="210"/>
      <c r="O2" s="259"/>
      <c r="P2" s="258"/>
      <c r="Q2" s="435" t="s">
        <v>67</v>
      </c>
      <c r="R2" s="436"/>
      <c r="S2" s="436"/>
      <c r="T2" s="436"/>
      <c r="U2" s="436"/>
      <c r="V2" s="257"/>
      <c r="W2" s="360"/>
      <c r="X2" s="257"/>
      <c r="Y2" s="257"/>
      <c r="Z2" s="257"/>
      <c r="AA2" s="257"/>
      <c r="AB2" s="257"/>
      <c r="AC2" s="257"/>
      <c r="AD2" s="360"/>
      <c r="AE2" s="257"/>
      <c r="AF2" s="257"/>
      <c r="AG2" s="257"/>
      <c r="AH2" s="257"/>
      <c r="AI2" s="257"/>
      <c r="AJ2" s="257"/>
      <c r="AK2" s="360"/>
      <c r="AL2" s="257"/>
      <c r="AM2" s="257"/>
      <c r="AN2" s="257"/>
      <c r="AO2" s="257"/>
      <c r="AP2" s="257"/>
      <c r="AQ2" s="256"/>
      <c r="AR2" s="424" t="s">
        <v>164</v>
      </c>
      <c r="AS2" s="425"/>
      <c r="AT2" s="426"/>
      <c r="AU2" s="423" t="s">
        <v>66</v>
      </c>
      <c r="AV2" s="423" t="s">
        <v>98</v>
      </c>
    </row>
    <row r="3" spans="1:48" ht="15.75">
      <c r="A3" s="437" t="s">
        <v>14</v>
      </c>
      <c r="B3" s="421"/>
      <c r="C3" s="421"/>
      <c r="D3" s="422"/>
      <c r="E3" s="255"/>
      <c r="F3" s="207"/>
      <c r="G3" s="206"/>
      <c r="H3" s="206"/>
      <c r="I3" s="206"/>
      <c r="J3" s="206"/>
      <c r="K3" s="206"/>
      <c r="L3" s="206"/>
      <c r="M3" s="206"/>
      <c r="N3" s="206"/>
      <c r="O3" s="254"/>
      <c r="P3" s="253"/>
      <c r="Q3" s="355"/>
      <c r="R3" s="257"/>
      <c r="S3" s="359" t="s">
        <v>65</v>
      </c>
      <c r="T3" s="257"/>
      <c r="U3" s="256"/>
      <c r="V3" s="358"/>
      <c r="W3" s="356"/>
      <c r="X3" s="356" t="s">
        <v>64</v>
      </c>
      <c r="Y3" s="356"/>
      <c r="Z3" s="357"/>
      <c r="AA3" s="430" t="s">
        <v>63</v>
      </c>
      <c r="AB3" s="431" t="s">
        <v>62</v>
      </c>
      <c r="AC3" s="356"/>
      <c r="AD3" s="356"/>
      <c r="AE3" s="356" t="s">
        <v>61</v>
      </c>
      <c r="AF3" s="356"/>
      <c r="AG3" s="357"/>
      <c r="AH3" s="430" t="s">
        <v>60</v>
      </c>
      <c r="AI3" s="430" t="s">
        <v>59</v>
      </c>
      <c r="AJ3" s="355"/>
      <c r="AK3" s="356"/>
      <c r="AL3" s="356" t="s">
        <v>58</v>
      </c>
      <c r="AM3" s="356"/>
      <c r="AN3" s="357"/>
      <c r="AO3" s="430" t="s">
        <v>57</v>
      </c>
      <c r="AP3" s="432" t="s">
        <v>56</v>
      </c>
      <c r="AQ3" s="430" t="s">
        <v>55</v>
      </c>
      <c r="AR3" s="427"/>
      <c r="AS3" s="428"/>
      <c r="AT3" s="429"/>
      <c r="AU3" s="423"/>
      <c r="AV3" s="423"/>
    </row>
    <row r="4" spans="1:48" ht="76.5">
      <c r="A4" s="200" t="s">
        <v>39</v>
      </c>
      <c r="B4" s="198" t="s">
        <v>38</v>
      </c>
      <c r="C4" s="198" t="s">
        <v>37</v>
      </c>
      <c r="D4" s="198" t="s">
        <v>36</v>
      </c>
      <c r="E4" s="198" t="s">
        <v>276</v>
      </c>
      <c r="F4" s="199" t="s">
        <v>93</v>
      </c>
      <c r="G4" s="199" t="s">
        <v>92</v>
      </c>
      <c r="H4" s="199" t="s">
        <v>346</v>
      </c>
      <c r="I4" s="199" t="s">
        <v>91</v>
      </c>
      <c r="J4" s="199" t="s">
        <v>90</v>
      </c>
      <c r="K4" s="199" t="s">
        <v>89</v>
      </c>
      <c r="L4" s="199" t="s">
        <v>88</v>
      </c>
      <c r="M4" s="199" t="s">
        <v>352</v>
      </c>
      <c r="N4" s="198" t="s">
        <v>35</v>
      </c>
      <c r="O4" s="250" t="s">
        <v>85</v>
      </c>
      <c r="P4" s="198" t="s">
        <v>84</v>
      </c>
      <c r="Q4" s="198" t="s">
        <v>54</v>
      </c>
      <c r="R4" s="198" t="s">
        <v>83</v>
      </c>
      <c r="S4" s="198" t="s">
        <v>52</v>
      </c>
      <c r="T4" s="250" t="s">
        <v>351</v>
      </c>
      <c r="U4" s="369" t="s">
        <v>348</v>
      </c>
      <c r="V4" s="198" t="s">
        <v>54</v>
      </c>
      <c r="W4" s="346" t="s">
        <v>83</v>
      </c>
      <c r="X4" s="198" t="s">
        <v>52</v>
      </c>
      <c r="Y4" s="250" t="s">
        <v>350</v>
      </c>
      <c r="Z4" s="369" t="s">
        <v>349</v>
      </c>
      <c r="AA4" s="430"/>
      <c r="AB4" s="431"/>
      <c r="AC4" s="198" t="s">
        <v>54</v>
      </c>
      <c r="AD4" s="367" t="s">
        <v>83</v>
      </c>
      <c r="AE4" s="198" t="s">
        <v>52</v>
      </c>
      <c r="AF4" s="249" t="s">
        <v>51</v>
      </c>
      <c r="AG4" s="247" t="s">
        <v>50</v>
      </c>
      <c r="AH4" s="430"/>
      <c r="AI4" s="430"/>
      <c r="AJ4" s="198" t="s">
        <v>54</v>
      </c>
      <c r="AK4" s="367" t="s">
        <v>83</v>
      </c>
      <c r="AL4" s="198" t="s">
        <v>52</v>
      </c>
      <c r="AM4" s="248" t="s">
        <v>51</v>
      </c>
      <c r="AN4" s="247" t="s">
        <v>50</v>
      </c>
      <c r="AO4" s="430"/>
      <c r="AP4" s="433"/>
      <c r="AQ4" s="430"/>
      <c r="AR4" s="198" t="s">
        <v>49</v>
      </c>
      <c r="AS4" s="191" t="s">
        <v>34</v>
      </c>
      <c r="AT4" s="191" t="s">
        <v>33</v>
      </c>
      <c r="AU4" s="423"/>
      <c r="AV4" s="423"/>
    </row>
    <row r="5" spans="1:48" ht="18">
      <c r="A5" s="193" t="s">
        <v>236</v>
      </c>
      <c r="B5" s="193"/>
      <c r="C5" s="193"/>
      <c r="D5" s="193"/>
      <c r="E5" s="194"/>
      <c r="F5" s="193"/>
      <c r="G5" s="193"/>
      <c r="H5" s="193"/>
      <c r="I5" s="193"/>
      <c r="J5" s="193"/>
      <c r="K5" s="193"/>
      <c r="L5" s="193"/>
      <c r="M5" s="193"/>
      <c r="N5" s="193"/>
      <c r="O5" s="233"/>
      <c r="P5" s="193"/>
      <c r="Q5" s="228"/>
      <c r="R5" s="228"/>
      <c r="S5" s="225"/>
      <c r="T5" s="230"/>
      <c r="U5" s="368"/>
      <c r="V5" s="225"/>
      <c r="W5" s="232"/>
      <c r="X5" s="225"/>
      <c r="Y5" s="230"/>
      <c r="Z5" s="231"/>
      <c r="AA5" s="231"/>
      <c r="AB5" s="230"/>
      <c r="AC5" s="225"/>
      <c r="AD5" s="225"/>
      <c r="AE5" s="225"/>
      <c r="AF5" s="229"/>
      <c r="AG5" s="225"/>
      <c r="AH5" s="228"/>
      <c r="AI5" s="228"/>
      <c r="AJ5" s="228"/>
      <c r="AK5" s="228"/>
      <c r="AL5" s="228"/>
      <c r="AM5" s="227"/>
      <c r="AN5" s="227"/>
      <c r="AO5" s="227"/>
      <c r="AP5" s="226"/>
      <c r="AQ5" s="225"/>
      <c r="AR5" s="225"/>
      <c r="AS5" s="224"/>
      <c r="AT5" s="223"/>
      <c r="AU5" s="223"/>
      <c r="AV5" s="223"/>
    </row>
    <row r="6" spans="1:48" ht="21" customHeight="1">
      <c r="A6" s="222">
        <v>34</v>
      </c>
      <c r="B6" s="338" t="s">
        <v>245</v>
      </c>
      <c r="C6" s="339" t="s">
        <v>330</v>
      </c>
      <c r="D6" s="339" t="s">
        <v>41</v>
      </c>
      <c r="E6" s="221">
        <v>4</v>
      </c>
      <c r="F6" s="179">
        <v>236</v>
      </c>
      <c r="G6" s="179">
        <v>90</v>
      </c>
      <c r="H6" s="179">
        <v>143</v>
      </c>
      <c r="I6" s="179">
        <v>88</v>
      </c>
      <c r="J6" s="179">
        <v>22</v>
      </c>
      <c r="K6" s="179">
        <v>74</v>
      </c>
      <c r="L6" s="179">
        <v>303</v>
      </c>
      <c r="M6" s="179"/>
      <c r="N6" s="177">
        <f>SUM(F6:L6)</f>
        <v>956</v>
      </c>
      <c r="O6" s="373">
        <v>1</v>
      </c>
      <c r="P6" s="97">
        <v>40</v>
      </c>
      <c r="Q6" s="219">
        <v>1</v>
      </c>
      <c r="R6" s="216">
        <v>6</v>
      </c>
      <c r="S6" s="217">
        <v>0.01918275462962963</v>
      </c>
      <c r="T6" s="215" t="s">
        <v>1</v>
      </c>
      <c r="U6" s="87">
        <v>24</v>
      </c>
      <c r="V6" s="215" t="str">
        <f>T6</f>
        <v>2</v>
      </c>
      <c r="W6" s="219">
        <v>7</v>
      </c>
      <c r="X6" s="217">
        <v>0.02238645833333333</v>
      </c>
      <c r="Y6" s="215" t="s">
        <v>2</v>
      </c>
      <c r="Z6" s="87">
        <v>40</v>
      </c>
      <c r="AA6" s="216">
        <f>Z6+U6</f>
        <v>64</v>
      </c>
      <c r="AB6" s="215" t="s">
        <v>347</v>
      </c>
      <c r="AC6" s="354" t="s">
        <v>2</v>
      </c>
      <c r="AD6" s="216">
        <v>6</v>
      </c>
      <c r="AE6" s="217">
        <v>0.018534606481481482</v>
      </c>
      <c r="AF6" s="215" t="s">
        <v>1</v>
      </c>
      <c r="AG6" s="87">
        <v>24</v>
      </c>
      <c r="AH6" s="216">
        <f>AG6+AA6</f>
        <v>88</v>
      </c>
      <c r="AI6" s="188">
        <v>2</v>
      </c>
      <c r="AJ6" s="216">
        <f>AI6</f>
        <v>2</v>
      </c>
      <c r="AK6" s="216">
        <v>5</v>
      </c>
      <c r="AL6" s="217">
        <v>0.01652210648148148</v>
      </c>
      <c r="AM6" s="188">
        <v>2</v>
      </c>
      <c r="AN6" s="87">
        <v>24</v>
      </c>
      <c r="AO6" s="216">
        <f>AN6+AH6</f>
        <v>112</v>
      </c>
      <c r="AP6" s="215" t="s">
        <v>1</v>
      </c>
      <c r="AQ6" s="87">
        <v>24</v>
      </c>
      <c r="AR6" s="214">
        <f>AQ6+P6</f>
        <v>64</v>
      </c>
      <c r="AS6" s="214">
        <v>1</v>
      </c>
      <c r="AT6" s="97"/>
      <c r="AU6" s="213">
        <f>AK6+AD6+W6+R6</f>
        <v>24</v>
      </c>
      <c r="AV6" s="212">
        <f>AL6+AE6+X6+S6</f>
        <v>0.07662592592592593</v>
      </c>
    </row>
    <row r="7" spans="1:48" ht="18" customHeight="1">
      <c r="A7" s="222">
        <v>44</v>
      </c>
      <c r="B7" s="338" t="s">
        <v>237</v>
      </c>
      <c r="C7" s="339" t="s">
        <v>141</v>
      </c>
      <c r="D7" s="339" t="s">
        <v>142</v>
      </c>
      <c r="E7" s="221">
        <v>2</v>
      </c>
      <c r="F7" s="179">
        <v>520</v>
      </c>
      <c r="G7" s="179">
        <v>204</v>
      </c>
      <c r="H7" s="179">
        <v>640</v>
      </c>
      <c r="I7" s="179">
        <v>436</v>
      </c>
      <c r="J7" s="179">
        <v>520</v>
      </c>
      <c r="K7" s="179">
        <v>520</v>
      </c>
      <c r="L7" s="179">
        <v>520</v>
      </c>
      <c r="M7" s="179"/>
      <c r="N7" s="177">
        <f>SUM(F7:L7)</f>
        <v>3360</v>
      </c>
      <c r="O7" s="373">
        <v>3</v>
      </c>
      <c r="P7" s="97">
        <v>11</v>
      </c>
      <c r="Q7" s="219">
        <v>5</v>
      </c>
      <c r="R7" s="188">
        <v>7</v>
      </c>
      <c r="S7" s="217">
        <v>0.01625960648148148</v>
      </c>
      <c r="T7" s="215" t="s">
        <v>2</v>
      </c>
      <c r="U7" s="87">
        <v>40</v>
      </c>
      <c r="V7" s="215" t="str">
        <f>T7</f>
        <v>1</v>
      </c>
      <c r="W7" s="219">
        <v>6</v>
      </c>
      <c r="X7" s="217">
        <v>0.01742326388888889</v>
      </c>
      <c r="Y7" s="215" t="s">
        <v>1</v>
      </c>
      <c r="Z7" s="87">
        <v>24</v>
      </c>
      <c r="AA7" s="216">
        <f>Z7+U7</f>
        <v>64</v>
      </c>
      <c r="AB7" s="215" t="s">
        <v>347</v>
      </c>
      <c r="AC7" s="354" t="s">
        <v>1</v>
      </c>
      <c r="AD7" s="216">
        <v>7</v>
      </c>
      <c r="AE7" s="217">
        <v>0.01637199074074074</v>
      </c>
      <c r="AF7" s="215" t="s">
        <v>2</v>
      </c>
      <c r="AG7" s="87">
        <v>40</v>
      </c>
      <c r="AH7" s="216">
        <f>AG7+AA7</f>
        <v>104</v>
      </c>
      <c r="AI7" s="188">
        <v>1</v>
      </c>
      <c r="AJ7" s="216">
        <f>AI7</f>
        <v>1</v>
      </c>
      <c r="AK7" s="216">
        <v>7</v>
      </c>
      <c r="AL7" s="217">
        <v>0.01614039351851852</v>
      </c>
      <c r="AM7" s="188">
        <v>1</v>
      </c>
      <c r="AN7" s="87">
        <v>40</v>
      </c>
      <c r="AO7" s="216">
        <f>AN7+AH7</f>
        <v>144</v>
      </c>
      <c r="AP7" s="215" t="s">
        <v>2</v>
      </c>
      <c r="AQ7" s="87">
        <v>40</v>
      </c>
      <c r="AR7" s="214">
        <f>AQ7+P7</f>
        <v>51</v>
      </c>
      <c r="AS7" s="214">
        <v>2</v>
      </c>
      <c r="AT7" s="97"/>
      <c r="AU7" s="213">
        <f>AK7+AD7+W7+R7</f>
        <v>27</v>
      </c>
      <c r="AV7" s="212">
        <f>AL7+AE7+X7+S7</f>
        <v>0.06619525462962962</v>
      </c>
    </row>
    <row r="8" spans="1:48" ht="18.75" customHeight="1">
      <c r="A8" s="222">
        <v>40</v>
      </c>
      <c r="B8" s="338" t="s">
        <v>237</v>
      </c>
      <c r="C8" s="339" t="s">
        <v>328</v>
      </c>
      <c r="D8" s="339" t="s">
        <v>329</v>
      </c>
      <c r="E8" s="221">
        <v>3</v>
      </c>
      <c r="F8" s="179">
        <v>44</v>
      </c>
      <c r="G8" s="179">
        <v>76</v>
      </c>
      <c r="H8" s="179">
        <v>242</v>
      </c>
      <c r="I8" s="179">
        <v>116</v>
      </c>
      <c r="J8" s="179">
        <v>486</v>
      </c>
      <c r="K8" s="179">
        <v>36</v>
      </c>
      <c r="L8" s="179">
        <v>108</v>
      </c>
      <c r="M8" s="179"/>
      <c r="N8" s="177">
        <f>SUM(F8:L8)</f>
        <v>1108</v>
      </c>
      <c r="O8" s="373">
        <v>2</v>
      </c>
      <c r="P8" s="97">
        <v>24</v>
      </c>
      <c r="Q8" s="219">
        <v>3</v>
      </c>
      <c r="R8" s="216">
        <v>0</v>
      </c>
      <c r="S8" s="217">
        <v>0</v>
      </c>
      <c r="T8" s="215" t="s">
        <v>0</v>
      </c>
      <c r="U8" s="87">
        <v>11</v>
      </c>
      <c r="V8" s="215" t="str">
        <f>T8</f>
        <v>3</v>
      </c>
      <c r="W8" s="219" t="s">
        <v>201</v>
      </c>
      <c r="X8" s="217">
        <v>0</v>
      </c>
      <c r="Y8" s="215" t="s">
        <v>0</v>
      </c>
      <c r="Z8" s="87">
        <v>0</v>
      </c>
      <c r="AA8" s="216">
        <f>Z8+U8</f>
        <v>11</v>
      </c>
      <c r="AB8" s="215" t="s">
        <v>0</v>
      </c>
      <c r="AC8" s="218" t="str">
        <f>AB8</f>
        <v>3</v>
      </c>
      <c r="AD8" s="366" t="s">
        <v>201</v>
      </c>
      <c r="AE8" s="217">
        <v>0</v>
      </c>
      <c r="AF8" s="215" t="s">
        <v>0</v>
      </c>
      <c r="AG8" s="87">
        <v>0</v>
      </c>
      <c r="AH8" s="216">
        <f aca="true" t="shared" si="0" ref="AH8:AH19">AG8+AA8</f>
        <v>11</v>
      </c>
      <c r="AI8" s="188">
        <v>3</v>
      </c>
      <c r="AJ8" s="216">
        <f>AI8</f>
        <v>3</v>
      </c>
      <c r="AK8" s="366" t="s">
        <v>201</v>
      </c>
      <c r="AL8" s="217">
        <v>0</v>
      </c>
      <c r="AM8" s="188">
        <v>3</v>
      </c>
      <c r="AN8" s="87">
        <v>0</v>
      </c>
      <c r="AO8" s="216">
        <f aca="true" t="shared" si="1" ref="AO8:AO19">AN8+AH8</f>
        <v>11</v>
      </c>
      <c r="AP8" s="215" t="s">
        <v>0</v>
      </c>
      <c r="AQ8" s="87">
        <v>0</v>
      </c>
      <c r="AR8" s="214">
        <f aca="true" t="shared" si="2" ref="AR8:AR15">AQ8+P8</f>
        <v>24</v>
      </c>
      <c r="AS8" s="214">
        <v>3</v>
      </c>
      <c r="AT8" s="97"/>
      <c r="AU8" s="213">
        <v>0</v>
      </c>
      <c r="AV8" s="212">
        <f>AL8+AE8+X8+S8</f>
        <v>0</v>
      </c>
    </row>
    <row r="9" spans="1:48" ht="17.25" customHeight="1">
      <c r="A9" s="222">
        <v>11</v>
      </c>
      <c r="B9" s="340" t="s">
        <v>15</v>
      </c>
      <c r="C9" s="339" t="s">
        <v>285</v>
      </c>
      <c r="D9" s="339" t="s">
        <v>117</v>
      </c>
      <c r="E9" s="221">
        <v>1</v>
      </c>
      <c r="F9" s="179">
        <v>520</v>
      </c>
      <c r="G9" s="179">
        <v>460</v>
      </c>
      <c r="H9" s="179">
        <v>640</v>
      </c>
      <c r="I9" s="179">
        <v>520</v>
      </c>
      <c r="J9" s="179">
        <v>520</v>
      </c>
      <c r="K9" s="179">
        <v>520</v>
      </c>
      <c r="L9" s="179">
        <v>520</v>
      </c>
      <c r="M9" s="179"/>
      <c r="N9" s="177">
        <f>SUM(F9:L9)</f>
        <v>3700</v>
      </c>
      <c r="O9" s="373">
        <v>4</v>
      </c>
      <c r="P9" s="97">
        <v>1</v>
      </c>
      <c r="Q9" s="219">
        <v>7</v>
      </c>
      <c r="R9" s="188" t="s">
        <v>201</v>
      </c>
      <c r="S9" s="217">
        <v>0</v>
      </c>
      <c r="T9" s="215" t="s">
        <v>26</v>
      </c>
      <c r="U9" s="87">
        <v>0</v>
      </c>
      <c r="V9" s="215" t="str">
        <f>T9</f>
        <v>4</v>
      </c>
      <c r="W9" s="219" t="s">
        <v>201</v>
      </c>
      <c r="X9" s="217">
        <v>0</v>
      </c>
      <c r="Y9" s="215" t="s">
        <v>26</v>
      </c>
      <c r="Z9" s="87">
        <v>0</v>
      </c>
      <c r="AA9" s="216">
        <f>Z9+U9</f>
        <v>0</v>
      </c>
      <c r="AB9" s="215" t="s">
        <v>26</v>
      </c>
      <c r="AC9" s="218" t="str">
        <f>AB9</f>
        <v>4</v>
      </c>
      <c r="AD9" s="366" t="s">
        <v>201</v>
      </c>
      <c r="AE9" s="217">
        <v>0</v>
      </c>
      <c r="AF9" s="215" t="s">
        <v>26</v>
      </c>
      <c r="AG9" s="87">
        <v>0</v>
      </c>
      <c r="AH9" s="216">
        <f t="shared" si="0"/>
        <v>0</v>
      </c>
      <c r="AI9" s="188">
        <v>4</v>
      </c>
      <c r="AJ9" s="216">
        <f>AI9</f>
        <v>4</v>
      </c>
      <c r="AK9" s="366" t="s">
        <v>201</v>
      </c>
      <c r="AL9" s="217">
        <v>0</v>
      </c>
      <c r="AM9" s="188">
        <v>4</v>
      </c>
      <c r="AN9" s="87">
        <v>0</v>
      </c>
      <c r="AO9" s="216">
        <f t="shared" si="1"/>
        <v>0</v>
      </c>
      <c r="AP9" s="215" t="s">
        <v>26</v>
      </c>
      <c r="AQ9" s="87">
        <v>0</v>
      </c>
      <c r="AR9" s="214">
        <f t="shared" si="2"/>
        <v>1</v>
      </c>
      <c r="AS9" s="214">
        <v>4</v>
      </c>
      <c r="AT9" s="97"/>
      <c r="AU9" s="213">
        <v>0</v>
      </c>
      <c r="AV9" s="212">
        <f>AL9+AE9+X9+S9</f>
        <v>0</v>
      </c>
    </row>
    <row r="10" spans="1:48" ht="18">
      <c r="A10" s="193" t="s">
        <v>239</v>
      </c>
      <c r="B10" s="193"/>
      <c r="C10" s="193"/>
      <c r="D10" s="193"/>
      <c r="E10" s="194"/>
      <c r="F10" s="193"/>
      <c r="G10" s="193"/>
      <c r="H10" s="193"/>
      <c r="I10" s="193"/>
      <c r="J10" s="193"/>
      <c r="K10" s="193"/>
      <c r="L10" s="193"/>
      <c r="M10" s="193"/>
      <c r="N10" s="252"/>
      <c r="O10" s="252"/>
      <c r="P10" s="252"/>
      <c r="Q10" s="228"/>
      <c r="R10" s="228"/>
      <c r="S10" s="225"/>
      <c r="T10" s="230"/>
      <c r="U10" s="231"/>
      <c r="V10" s="225"/>
      <c r="W10" s="232"/>
      <c r="X10" s="225"/>
      <c r="Y10" s="230"/>
      <c r="Z10" s="231"/>
      <c r="AA10" s="231"/>
      <c r="AB10" s="230"/>
      <c r="AC10" s="225"/>
      <c r="AD10" s="225"/>
      <c r="AE10" s="225"/>
      <c r="AF10" s="229"/>
      <c r="AG10" s="225"/>
      <c r="AH10" s="228"/>
      <c r="AI10" s="228"/>
      <c r="AJ10" s="228"/>
      <c r="AK10" s="228"/>
      <c r="AL10" s="251"/>
      <c r="AM10" s="227"/>
      <c r="AN10" s="227"/>
      <c r="AO10" s="227"/>
      <c r="AP10" s="226"/>
      <c r="AQ10" s="225"/>
      <c r="AR10" s="225"/>
      <c r="AS10" s="224"/>
      <c r="AT10" s="223"/>
      <c r="AU10" s="223"/>
      <c r="AV10" s="223"/>
    </row>
    <row r="11" spans="1:48" ht="18" customHeight="1">
      <c r="A11" s="105" t="s">
        <v>75</v>
      </c>
      <c r="B11" s="5" t="s">
        <v>242</v>
      </c>
      <c r="C11" s="6" t="s">
        <v>124</v>
      </c>
      <c r="D11" s="6" t="s">
        <v>46</v>
      </c>
      <c r="E11" s="221">
        <v>3</v>
      </c>
      <c r="F11" s="179">
        <v>88</v>
      </c>
      <c r="G11" s="179">
        <v>76</v>
      </c>
      <c r="H11" s="179"/>
      <c r="I11" s="179">
        <v>219</v>
      </c>
      <c r="J11" s="179">
        <v>34</v>
      </c>
      <c r="K11" s="179">
        <v>20</v>
      </c>
      <c r="L11" s="179">
        <v>74</v>
      </c>
      <c r="M11" s="179"/>
      <c r="N11" s="177">
        <f>SUM(F11:L11)</f>
        <v>511</v>
      </c>
      <c r="O11" s="373">
        <v>1</v>
      </c>
      <c r="P11" s="97">
        <v>50</v>
      </c>
      <c r="Q11" s="219">
        <v>2</v>
      </c>
      <c r="R11" s="216">
        <v>7</v>
      </c>
      <c r="S11" s="353">
        <v>0.018353935185185185</v>
      </c>
      <c r="T11" s="215" t="s">
        <v>1</v>
      </c>
      <c r="U11" s="87">
        <v>34</v>
      </c>
      <c r="V11" s="215" t="str">
        <f>T11</f>
        <v>2</v>
      </c>
      <c r="W11" s="220">
        <v>7</v>
      </c>
      <c r="X11" s="217">
        <v>0.017549074074074075</v>
      </c>
      <c r="Y11" s="215" t="s">
        <v>2</v>
      </c>
      <c r="Z11" s="87">
        <v>50</v>
      </c>
      <c r="AA11" s="216">
        <f>Z11+U11</f>
        <v>84</v>
      </c>
      <c r="AB11" s="215" t="s">
        <v>2</v>
      </c>
      <c r="AC11" s="218" t="str">
        <f>AB11</f>
        <v>1</v>
      </c>
      <c r="AD11" s="216">
        <v>4</v>
      </c>
      <c r="AE11" s="217">
        <v>0.011231481481481481</v>
      </c>
      <c r="AF11" s="215" t="s">
        <v>26</v>
      </c>
      <c r="AG11" s="87">
        <v>10</v>
      </c>
      <c r="AH11" s="216">
        <f>AG11+AA11</f>
        <v>94</v>
      </c>
      <c r="AI11" s="216">
        <v>2</v>
      </c>
      <c r="AJ11" s="216">
        <f>AI11</f>
        <v>2</v>
      </c>
      <c r="AK11" s="188">
        <v>7</v>
      </c>
      <c r="AL11" s="217">
        <v>0.016871180555555556</v>
      </c>
      <c r="AM11" s="216">
        <v>2</v>
      </c>
      <c r="AN11" s="87">
        <v>34</v>
      </c>
      <c r="AO11" s="216">
        <f>AN11+AH11</f>
        <v>128</v>
      </c>
      <c r="AP11" s="215" t="s">
        <v>1</v>
      </c>
      <c r="AQ11" s="87">
        <v>34</v>
      </c>
      <c r="AR11" s="214">
        <f>AQ11+P11</f>
        <v>84</v>
      </c>
      <c r="AS11" s="214">
        <v>1</v>
      </c>
      <c r="AT11" s="97">
        <v>50</v>
      </c>
      <c r="AU11" s="213">
        <f aca="true" t="shared" si="3" ref="AU11:AV14">AK11+AD11+W11+R11</f>
        <v>25</v>
      </c>
      <c r="AV11" s="212">
        <f t="shared" si="3"/>
        <v>0.0640056712962963</v>
      </c>
    </row>
    <row r="12" spans="1:48" ht="18" customHeight="1">
      <c r="A12" s="222" t="s">
        <v>77</v>
      </c>
      <c r="B12" s="182" t="s">
        <v>76</v>
      </c>
      <c r="C12" s="181" t="s">
        <v>127</v>
      </c>
      <c r="D12" s="181" t="s">
        <v>41</v>
      </c>
      <c r="E12" s="221">
        <v>1</v>
      </c>
      <c r="F12" s="179">
        <v>16</v>
      </c>
      <c r="G12" s="179">
        <v>16</v>
      </c>
      <c r="H12" s="179"/>
      <c r="I12" s="179">
        <v>406</v>
      </c>
      <c r="J12" s="179">
        <v>25</v>
      </c>
      <c r="K12" s="179">
        <v>22</v>
      </c>
      <c r="L12" s="179">
        <v>118</v>
      </c>
      <c r="M12" s="179"/>
      <c r="N12" s="177">
        <f>SUM(F12:L12)</f>
        <v>603</v>
      </c>
      <c r="O12" s="373">
        <v>2</v>
      </c>
      <c r="P12" s="97">
        <v>34</v>
      </c>
      <c r="Q12" s="219">
        <v>4</v>
      </c>
      <c r="R12" s="216">
        <v>7</v>
      </c>
      <c r="S12" s="217">
        <v>0.017094675925925926</v>
      </c>
      <c r="T12" s="215" t="s">
        <v>2</v>
      </c>
      <c r="U12" s="87">
        <v>50</v>
      </c>
      <c r="V12" s="215" t="str">
        <f>T12</f>
        <v>1</v>
      </c>
      <c r="W12" s="220">
        <v>7</v>
      </c>
      <c r="X12" s="217">
        <v>0.01911585648148148</v>
      </c>
      <c r="Y12" s="215" t="s">
        <v>26</v>
      </c>
      <c r="Z12" s="87">
        <v>10</v>
      </c>
      <c r="AA12" s="216">
        <f>Z12+U12</f>
        <v>60</v>
      </c>
      <c r="AB12" s="215" t="s">
        <v>1</v>
      </c>
      <c r="AC12" s="218" t="str">
        <f>AB12</f>
        <v>2</v>
      </c>
      <c r="AD12" s="216">
        <v>7</v>
      </c>
      <c r="AE12" s="217">
        <v>0.016446412037037037</v>
      </c>
      <c r="AF12" s="215" t="s">
        <v>2</v>
      </c>
      <c r="AG12" s="87">
        <v>50</v>
      </c>
      <c r="AH12" s="216">
        <f>AG12+AA12</f>
        <v>110</v>
      </c>
      <c r="AI12" s="216">
        <v>1</v>
      </c>
      <c r="AJ12" s="216">
        <f>AI12</f>
        <v>1</v>
      </c>
      <c r="AK12" s="216">
        <v>7</v>
      </c>
      <c r="AL12" s="217">
        <v>0.016049421296296298</v>
      </c>
      <c r="AM12" s="216">
        <v>1</v>
      </c>
      <c r="AN12" s="87">
        <v>50</v>
      </c>
      <c r="AO12" s="216">
        <f>AN12+AH12</f>
        <v>160</v>
      </c>
      <c r="AP12" s="215" t="s">
        <v>2</v>
      </c>
      <c r="AQ12" s="87">
        <v>50</v>
      </c>
      <c r="AR12" s="214">
        <f>AQ12+P12</f>
        <v>84</v>
      </c>
      <c r="AS12" s="214">
        <v>2</v>
      </c>
      <c r="AT12" s="97">
        <v>34</v>
      </c>
      <c r="AU12" s="213">
        <f t="shared" si="3"/>
        <v>28</v>
      </c>
      <c r="AV12" s="212">
        <f t="shared" si="3"/>
        <v>0.06870636574074074</v>
      </c>
    </row>
    <row r="13" spans="1:48" ht="18">
      <c r="A13" s="222">
        <v>50</v>
      </c>
      <c r="B13" s="182" t="s">
        <v>325</v>
      </c>
      <c r="C13" s="181" t="s">
        <v>327</v>
      </c>
      <c r="D13" s="181" t="s">
        <v>41</v>
      </c>
      <c r="E13" s="221">
        <v>5</v>
      </c>
      <c r="F13" s="179">
        <v>232</v>
      </c>
      <c r="G13" s="179">
        <v>90</v>
      </c>
      <c r="H13" s="179"/>
      <c r="I13" s="179">
        <v>95</v>
      </c>
      <c r="J13" s="179">
        <v>176</v>
      </c>
      <c r="K13" s="179">
        <v>42</v>
      </c>
      <c r="L13" s="179">
        <v>186</v>
      </c>
      <c r="M13" s="179"/>
      <c r="N13" s="177">
        <f>SUM(F13:L13)</f>
        <v>821</v>
      </c>
      <c r="O13" s="373">
        <v>3</v>
      </c>
      <c r="P13" s="97">
        <v>21</v>
      </c>
      <c r="Q13" s="219">
        <v>6</v>
      </c>
      <c r="R13" s="216">
        <v>4</v>
      </c>
      <c r="S13" s="217">
        <v>0.010860995370370372</v>
      </c>
      <c r="T13" s="215" t="s">
        <v>26</v>
      </c>
      <c r="U13" s="87">
        <v>10</v>
      </c>
      <c r="V13" s="215" t="str">
        <f>T13</f>
        <v>4</v>
      </c>
      <c r="W13" s="220">
        <v>7</v>
      </c>
      <c r="X13" s="217">
        <v>0.018399537037037037</v>
      </c>
      <c r="Y13" s="215" t="s">
        <v>1</v>
      </c>
      <c r="Z13" s="87">
        <v>34</v>
      </c>
      <c r="AA13" s="216">
        <f>Z13+U13</f>
        <v>44</v>
      </c>
      <c r="AB13" s="215" t="s">
        <v>0</v>
      </c>
      <c r="AC13" s="218" t="str">
        <f>AB13</f>
        <v>3</v>
      </c>
      <c r="AD13" s="216">
        <v>7</v>
      </c>
      <c r="AE13" s="217">
        <v>0.018334837962962963</v>
      </c>
      <c r="AF13" s="215" t="s">
        <v>1</v>
      </c>
      <c r="AG13" s="87">
        <v>34</v>
      </c>
      <c r="AH13" s="216">
        <f>AG13+AA13</f>
        <v>78</v>
      </c>
      <c r="AI13" s="216">
        <v>3</v>
      </c>
      <c r="AJ13" s="216">
        <f>AI13</f>
        <v>3</v>
      </c>
      <c r="AK13" s="216">
        <v>6</v>
      </c>
      <c r="AL13" s="353">
        <v>0.016073263888888887</v>
      </c>
      <c r="AM13" s="216">
        <v>4</v>
      </c>
      <c r="AN13" s="87">
        <v>10</v>
      </c>
      <c r="AO13" s="216">
        <f>AN13+AH13</f>
        <v>88</v>
      </c>
      <c r="AP13" s="215" t="s">
        <v>0</v>
      </c>
      <c r="AQ13" s="87">
        <v>21</v>
      </c>
      <c r="AR13" s="214">
        <f t="shared" si="2"/>
        <v>42</v>
      </c>
      <c r="AS13" s="214">
        <v>3</v>
      </c>
      <c r="AT13" s="97">
        <v>21</v>
      </c>
      <c r="AU13" s="213">
        <f t="shared" si="3"/>
        <v>24</v>
      </c>
      <c r="AV13" s="212">
        <f t="shared" si="3"/>
        <v>0.06366863425925925</v>
      </c>
    </row>
    <row r="14" spans="1:48" ht="17.25" customHeight="1">
      <c r="A14" s="4" t="s">
        <v>99</v>
      </c>
      <c r="B14" s="5" t="s">
        <v>326</v>
      </c>
      <c r="C14" s="2" t="s">
        <v>129</v>
      </c>
      <c r="D14" s="2" t="s">
        <v>46</v>
      </c>
      <c r="E14" s="221">
        <v>2</v>
      </c>
      <c r="F14" s="179">
        <v>186</v>
      </c>
      <c r="G14" s="179">
        <v>34</v>
      </c>
      <c r="H14" s="179"/>
      <c r="I14" s="179">
        <v>158</v>
      </c>
      <c r="J14" s="179">
        <v>34</v>
      </c>
      <c r="K14" s="179">
        <v>18</v>
      </c>
      <c r="L14" s="179">
        <v>418</v>
      </c>
      <c r="M14" s="179"/>
      <c r="N14" s="177">
        <f>SUM(F14:L14)</f>
        <v>848</v>
      </c>
      <c r="O14" s="373">
        <v>4</v>
      </c>
      <c r="P14" s="97">
        <v>10</v>
      </c>
      <c r="Q14" s="219">
        <v>8</v>
      </c>
      <c r="R14" s="188">
        <v>7</v>
      </c>
      <c r="S14" s="217">
        <v>0.019308449074074075</v>
      </c>
      <c r="T14" s="215" t="s">
        <v>0</v>
      </c>
      <c r="U14" s="87">
        <v>21</v>
      </c>
      <c r="V14" s="215" t="str">
        <f>T14</f>
        <v>3</v>
      </c>
      <c r="W14" s="220">
        <v>7</v>
      </c>
      <c r="X14" s="217">
        <v>0.018563425925925924</v>
      </c>
      <c r="Y14" s="215" t="s">
        <v>0</v>
      </c>
      <c r="Z14" s="87">
        <v>21</v>
      </c>
      <c r="AA14" s="216">
        <f>Z14+U14</f>
        <v>42</v>
      </c>
      <c r="AB14" s="215" t="s">
        <v>26</v>
      </c>
      <c r="AC14" s="218" t="str">
        <f>AB14</f>
        <v>4</v>
      </c>
      <c r="AD14" s="216">
        <v>7</v>
      </c>
      <c r="AE14" s="217">
        <v>0.018700925925925923</v>
      </c>
      <c r="AF14" s="215" t="s">
        <v>0</v>
      </c>
      <c r="AG14" s="87">
        <v>21</v>
      </c>
      <c r="AH14" s="216">
        <f>AG14+AA14</f>
        <v>63</v>
      </c>
      <c r="AI14" s="216">
        <v>4</v>
      </c>
      <c r="AJ14" s="216">
        <f>AI14</f>
        <v>4</v>
      </c>
      <c r="AK14" s="216">
        <v>7</v>
      </c>
      <c r="AL14" s="217">
        <v>0.017303356481481482</v>
      </c>
      <c r="AM14" s="216">
        <v>3</v>
      </c>
      <c r="AN14" s="87">
        <v>21</v>
      </c>
      <c r="AO14" s="216">
        <f>AN14+AH14</f>
        <v>84</v>
      </c>
      <c r="AP14" s="215" t="s">
        <v>26</v>
      </c>
      <c r="AQ14" s="87">
        <v>10</v>
      </c>
      <c r="AR14" s="214">
        <f t="shared" si="2"/>
        <v>20</v>
      </c>
      <c r="AS14" s="214">
        <v>4</v>
      </c>
      <c r="AT14" s="97">
        <v>10</v>
      </c>
      <c r="AU14" s="213">
        <f t="shared" si="3"/>
        <v>28</v>
      </c>
      <c r="AV14" s="212">
        <f t="shared" si="3"/>
        <v>0.0738761574074074</v>
      </c>
    </row>
    <row r="15" spans="1:48" ht="17.25" customHeight="1">
      <c r="A15" s="222" t="s">
        <v>213</v>
      </c>
      <c r="B15" s="182" t="s">
        <v>128</v>
      </c>
      <c r="C15" s="181" t="s">
        <v>215</v>
      </c>
      <c r="D15" s="181" t="s">
        <v>243</v>
      </c>
      <c r="E15" s="221">
        <v>4</v>
      </c>
      <c r="F15" s="179">
        <v>520</v>
      </c>
      <c r="G15" s="179">
        <v>460</v>
      </c>
      <c r="H15" s="179"/>
      <c r="I15" s="179">
        <v>520</v>
      </c>
      <c r="J15" s="179">
        <v>520</v>
      </c>
      <c r="K15" s="179">
        <v>20</v>
      </c>
      <c r="L15" s="179">
        <v>14</v>
      </c>
      <c r="M15" s="179"/>
      <c r="N15" s="177">
        <f>SUM(F15:L15)</f>
        <v>2054</v>
      </c>
      <c r="O15" s="373">
        <v>5</v>
      </c>
      <c r="P15" s="97">
        <v>1</v>
      </c>
      <c r="Q15" s="219">
        <v>9</v>
      </c>
      <c r="R15" s="216">
        <v>0</v>
      </c>
      <c r="S15" s="217">
        <v>0</v>
      </c>
      <c r="T15" s="215" t="s">
        <v>40</v>
      </c>
      <c r="U15" s="87">
        <v>1</v>
      </c>
      <c r="V15" s="215" t="str">
        <f>T15</f>
        <v>5</v>
      </c>
      <c r="W15" s="220" t="s">
        <v>201</v>
      </c>
      <c r="X15" s="217">
        <v>0</v>
      </c>
      <c r="Y15" s="215" t="s">
        <v>40</v>
      </c>
      <c r="Z15" s="176">
        <v>0</v>
      </c>
      <c r="AA15" s="216">
        <f>Z15+U15</f>
        <v>1</v>
      </c>
      <c r="AB15" s="215" t="s">
        <v>40</v>
      </c>
      <c r="AC15" s="218" t="str">
        <f>AB15</f>
        <v>5</v>
      </c>
      <c r="AD15" s="366" t="s">
        <v>201</v>
      </c>
      <c r="AE15" s="217">
        <v>0</v>
      </c>
      <c r="AF15" s="215" t="s">
        <v>40</v>
      </c>
      <c r="AG15" s="176">
        <v>0</v>
      </c>
      <c r="AH15" s="216">
        <f>AG15+AA15</f>
        <v>1</v>
      </c>
      <c r="AI15" s="216">
        <v>5</v>
      </c>
      <c r="AJ15" s="216">
        <f>AI15</f>
        <v>5</v>
      </c>
      <c r="AK15" s="366" t="s">
        <v>201</v>
      </c>
      <c r="AL15" s="217">
        <v>0</v>
      </c>
      <c r="AM15" s="216">
        <v>5</v>
      </c>
      <c r="AN15" s="176">
        <v>0</v>
      </c>
      <c r="AO15" s="216">
        <f>AN15+AH15</f>
        <v>1</v>
      </c>
      <c r="AP15" s="215" t="s">
        <v>40</v>
      </c>
      <c r="AQ15" s="176">
        <v>0</v>
      </c>
      <c r="AR15" s="214">
        <f t="shared" si="2"/>
        <v>1</v>
      </c>
      <c r="AS15" s="214">
        <v>5</v>
      </c>
      <c r="AT15" s="97">
        <v>1</v>
      </c>
      <c r="AU15" s="213">
        <v>0</v>
      </c>
      <c r="AV15" s="212">
        <f>AL15+AE15+X15+S15</f>
        <v>0</v>
      </c>
    </row>
    <row r="16" spans="1:48" ht="15" hidden="1">
      <c r="A16" s="243"/>
      <c r="B16" s="245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4"/>
      <c r="O16" s="213"/>
      <c r="P16" s="213"/>
      <c r="Q16" s="242"/>
      <c r="R16" s="242"/>
      <c r="S16" s="242"/>
      <c r="T16" s="243"/>
      <c r="U16" s="242"/>
      <c r="V16" s="242"/>
      <c r="W16" s="243"/>
      <c r="X16" s="242"/>
      <c r="Y16" s="243"/>
      <c r="Z16" s="242"/>
      <c r="AA16" s="242"/>
      <c r="AB16" s="243"/>
      <c r="AC16" s="242"/>
      <c r="AD16" s="242"/>
      <c r="AE16" s="242"/>
      <c r="AF16" s="243"/>
      <c r="AG16" s="242"/>
      <c r="AH16" s="216">
        <f t="shared" si="0"/>
        <v>0</v>
      </c>
      <c r="AI16" s="242"/>
      <c r="AJ16" s="242"/>
      <c r="AK16" s="242"/>
      <c r="AL16" s="242"/>
      <c r="AM16" s="242"/>
      <c r="AN16" s="242"/>
      <c r="AO16" s="216">
        <f t="shared" si="1"/>
        <v>0</v>
      </c>
      <c r="AP16" s="243"/>
      <c r="AQ16" s="242"/>
      <c r="AR16" s="172"/>
      <c r="AS16" s="181"/>
      <c r="AT16" s="181"/>
      <c r="AU16" s="173"/>
      <c r="AV16" s="172"/>
    </row>
    <row r="17" spans="1:48" ht="15.75" hidden="1">
      <c r="A17" s="419" t="s">
        <v>14</v>
      </c>
      <c r="B17" s="419"/>
      <c r="C17" s="419"/>
      <c r="D17" s="420"/>
      <c r="E17" s="211"/>
      <c r="F17" s="211"/>
      <c r="G17" s="210"/>
      <c r="H17" s="210"/>
      <c r="I17" s="210"/>
      <c r="J17" s="210"/>
      <c r="K17" s="210"/>
      <c r="L17" s="210"/>
      <c r="M17" s="210"/>
      <c r="N17" s="241"/>
      <c r="O17" s="238"/>
      <c r="P17" s="238"/>
      <c r="Q17" s="208"/>
      <c r="R17" s="208"/>
      <c r="S17" s="208"/>
      <c r="T17" s="209"/>
      <c r="U17" s="208"/>
      <c r="V17" s="208"/>
      <c r="W17" s="209"/>
      <c r="X17" s="208"/>
      <c r="Y17" s="209"/>
      <c r="Z17" s="208"/>
      <c r="AA17" s="208"/>
      <c r="AB17" s="209"/>
      <c r="AC17" s="208"/>
      <c r="AD17" s="204"/>
      <c r="AE17" s="204"/>
      <c r="AF17" s="209"/>
      <c r="AG17" s="204"/>
      <c r="AH17" s="216">
        <f t="shared" si="0"/>
        <v>0</v>
      </c>
      <c r="AI17" s="204"/>
      <c r="AJ17" s="208"/>
      <c r="AK17" s="204"/>
      <c r="AL17" s="204"/>
      <c r="AM17" s="204"/>
      <c r="AN17" s="204"/>
      <c r="AO17" s="216">
        <f t="shared" si="1"/>
        <v>0</v>
      </c>
      <c r="AP17" s="201"/>
      <c r="AQ17" s="201"/>
      <c r="AR17" s="240"/>
      <c r="AS17" s="423" t="s">
        <v>194</v>
      </c>
      <c r="AT17" s="423"/>
      <c r="AU17" s="202"/>
      <c r="AV17" s="201"/>
    </row>
    <row r="18" spans="1:48" ht="15.75" hidden="1">
      <c r="A18" s="421"/>
      <c r="B18" s="421"/>
      <c r="C18" s="421"/>
      <c r="D18" s="422"/>
      <c r="E18" s="207"/>
      <c r="F18" s="207"/>
      <c r="G18" s="206"/>
      <c r="H18" s="206"/>
      <c r="I18" s="206"/>
      <c r="J18" s="206"/>
      <c r="K18" s="206"/>
      <c r="L18" s="206"/>
      <c r="M18" s="206"/>
      <c r="N18" s="239"/>
      <c r="O18" s="238"/>
      <c r="P18" s="238"/>
      <c r="Q18" s="201"/>
      <c r="R18" s="201"/>
      <c r="S18" s="201"/>
      <c r="T18" s="197"/>
      <c r="U18" s="172"/>
      <c r="V18" s="204"/>
      <c r="W18" s="205"/>
      <c r="X18" s="204"/>
      <c r="Y18" s="197"/>
      <c r="Z18" s="172"/>
      <c r="AA18" s="172"/>
      <c r="AB18" s="197"/>
      <c r="AC18" s="204"/>
      <c r="AD18" s="204"/>
      <c r="AE18" s="204"/>
      <c r="AF18" s="197"/>
      <c r="AG18" s="190"/>
      <c r="AH18" s="216">
        <f t="shared" si="0"/>
        <v>0</v>
      </c>
      <c r="AI18" s="190"/>
      <c r="AJ18" s="204"/>
      <c r="AK18" s="204"/>
      <c r="AL18" s="204"/>
      <c r="AM18" s="190"/>
      <c r="AN18" s="190"/>
      <c r="AO18" s="216">
        <f t="shared" si="1"/>
        <v>0</v>
      </c>
      <c r="AP18" s="201"/>
      <c r="AQ18" s="201"/>
      <c r="AR18" s="203"/>
      <c r="AS18" s="423"/>
      <c r="AT18" s="423"/>
      <c r="AU18" s="202"/>
      <c r="AV18" s="201"/>
    </row>
    <row r="19" spans="1:48" ht="56.25" hidden="1">
      <c r="A19" s="200" t="s">
        <v>39</v>
      </c>
      <c r="B19" s="198" t="s">
        <v>38</v>
      </c>
      <c r="C19" s="198" t="s">
        <v>37</v>
      </c>
      <c r="D19" s="198" t="s">
        <v>36</v>
      </c>
      <c r="E19" s="198"/>
      <c r="F19" s="199"/>
      <c r="G19" s="199"/>
      <c r="H19" s="199"/>
      <c r="I19" s="199"/>
      <c r="J19" s="199"/>
      <c r="K19" s="199"/>
      <c r="L19" s="199"/>
      <c r="M19" s="370"/>
      <c r="N19" s="237" t="s">
        <v>35</v>
      </c>
      <c r="O19" s="236"/>
      <c r="P19" s="236"/>
      <c r="Q19" s="190"/>
      <c r="R19" s="190"/>
      <c r="S19" s="190"/>
      <c r="T19" s="197"/>
      <c r="U19" s="172"/>
      <c r="V19" s="190"/>
      <c r="W19" s="192"/>
      <c r="X19" s="190"/>
      <c r="Y19" s="197"/>
      <c r="Z19" s="172"/>
      <c r="AA19" s="172"/>
      <c r="AB19" s="197"/>
      <c r="AC19" s="190"/>
      <c r="AD19" s="190"/>
      <c r="AE19" s="190"/>
      <c r="AF19" s="197"/>
      <c r="AG19" s="190"/>
      <c r="AH19" s="216">
        <f t="shared" si="0"/>
        <v>0</v>
      </c>
      <c r="AI19" s="190"/>
      <c r="AJ19" s="190"/>
      <c r="AK19" s="190"/>
      <c r="AL19" s="190"/>
      <c r="AM19" s="190"/>
      <c r="AN19" s="190"/>
      <c r="AO19" s="216">
        <f t="shared" si="1"/>
        <v>0</v>
      </c>
      <c r="AP19" s="190"/>
      <c r="AQ19" s="190"/>
      <c r="AR19" s="196"/>
      <c r="AS19" s="191" t="s">
        <v>34</v>
      </c>
      <c r="AT19" s="191" t="s">
        <v>33</v>
      </c>
      <c r="AU19" s="195"/>
      <c r="AV19" s="190"/>
    </row>
    <row r="20" spans="1:48" ht="18">
      <c r="A20" s="193" t="s">
        <v>354</v>
      </c>
      <c r="B20" s="193"/>
      <c r="C20" s="193"/>
      <c r="D20" s="193"/>
      <c r="E20" s="194"/>
      <c r="F20" s="193"/>
      <c r="G20" s="193"/>
      <c r="H20" s="193"/>
      <c r="I20" s="193"/>
      <c r="J20" s="193"/>
      <c r="K20" s="193"/>
      <c r="L20" s="193"/>
      <c r="M20" s="193"/>
      <c r="N20" s="193"/>
      <c r="O20" s="233"/>
      <c r="P20" s="193"/>
      <c r="Q20" s="228"/>
      <c r="R20" s="228"/>
      <c r="S20" s="225"/>
      <c r="T20" s="230"/>
      <c r="U20" s="368"/>
      <c r="V20" s="225"/>
      <c r="W20" s="232"/>
      <c r="X20" s="225"/>
      <c r="Y20" s="230"/>
      <c r="Z20" s="231"/>
      <c r="AA20" s="231"/>
      <c r="AB20" s="230"/>
      <c r="AC20" s="225"/>
      <c r="AD20" s="225"/>
      <c r="AE20" s="225"/>
      <c r="AF20" s="229"/>
      <c r="AG20" s="225"/>
      <c r="AH20" s="228"/>
      <c r="AI20" s="228"/>
      <c r="AJ20" s="228"/>
      <c r="AK20" s="228"/>
      <c r="AL20" s="228"/>
      <c r="AM20" s="227"/>
      <c r="AN20" s="227"/>
      <c r="AO20" s="227"/>
      <c r="AP20" s="226"/>
      <c r="AQ20" s="225"/>
      <c r="AR20" s="225"/>
      <c r="AS20" s="224"/>
      <c r="AT20" s="223"/>
      <c r="AU20" s="223"/>
      <c r="AV20" s="223"/>
    </row>
    <row r="21" spans="1:48" ht="18.75" customHeight="1">
      <c r="A21" s="222" t="s">
        <v>77</v>
      </c>
      <c r="B21" s="182" t="s">
        <v>76</v>
      </c>
      <c r="C21" s="181" t="s">
        <v>127</v>
      </c>
      <c r="D21" s="181" t="s">
        <v>41</v>
      </c>
      <c r="E21" s="221">
        <v>1</v>
      </c>
      <c r="F21" s="179">
        <v>16</v>
      </c>
      <c r="G21" s="179">
        <v>16</v>
      </c>
      <c r="H21" s="179"/>
      <c r="I21" s="179">
        <v>406</v>
      </c>
      <c r="J21" s="179">
        <v>25</v>
      </c>
      <c r="K21" s="179">
        <v>22</v>
      </c>
      <c r="L21" s="179">
        <v>118</v>
      </c>
      <c r="M21" s="179"/>
      <c r="N21" s="177">
        <f aca="true" t="shared" si="4" ref="N21:N29">SUM(F21:L21)</f>
        <v>603</v>
      </c>
      <c r="O21" s="373">
        <v>2</v>
      </c>
      <c r="P21" s="97">
        <v>72</v>
      </c>
      <c r="Q21" s="219">
        <v>4</v>
      </c>
      <c r="R21" s="216">
        <v>7</v>
      </c>
      <c r="S21" s="217">
        <v>0.017094675925925926</v>
      </c>
      <c r="T21" s="375">
        <v>2</v>
      </c>
      <c r="U21" s="374">
        <v>72</v>
      </c>
      <c r="V21" s="215"/>
      <c r="W21" s="220">
        <v>7</v>
      </c>
      <c r="X21" s="217">
        <v>0.01911585648148148</v>
      </c>
      <c r="Y21" s="215" t="s">
        <v>26</v>
      </c>
      <c r="Z21" s="87">
        <v>45</v>
      </c>
      <c r="AA21" s="216">
        <f aca="true" t="shared" si="5" ref="AA21:AA29">Z21+U21</f>
        <v>117</v>
      </c>
      <c r="AB21" s="215" t="s">
        <v>1</v>
      </c>
      <c r="AC21" s="218"/>
      <c r="AD21" s="216">
        <v>7</v>
      </c>
      <c r="AE21" s="217">
        <v>0.016446412037037037</v>
      </c>
      <c r="AF21" s="215" t="s">
        <v>1</v>
      </c>
      <c r="AG21" s="87">
        <v>72</v>
      </c>
      <c r="AH21" s="216">
        <f aca="true" t="shared" si="6" ref="AH21:AH29">AG21+AA21</f>
        <v>189</v>
      </c>
      <c r="AI21" s="354"/>
      <c r="AJ21" s="216"/>
      <c r="AK21" s="216">
        <v>7</v>
      </c>
      <c r="AL21" s="217">
        <v>0.016049421296296298</v>
      </c>
      <c r="AM21" s="216">
        <v>1</v>
      </c>
      <c r="AN21" s="87">
        <v>90</v>
      </c>
      <c r="AO21" s="216">
        <f aca="true" t="shared" si="7" ref="AO21:AO29">AN21+AH21</f>
        <v>279</v>
      </c>
      <c r="AP21" s="215" t="s">
        <v>2</v>
      </c>
      <c r="AQ21" s="87">
        <v>90</v>
      </c>
      <c r="AR21" s="214">
        <f aca="true" t="shared" si="8" ref="AR21:AR29">AQ21+P21</f>
        <v>162</v>
      </c>
      <c r="AS21" s="214">
        <v>1</v>
      </c>
      <c r="AT21" s="97">
        <v>90</v>
      </c>
      <c r="AU21" s="213">
        <f aca="true" t="shared" si="9" ref="AU21:AV26">AK21+AD21+W21+R21</f>
        <v>28</v>
      </c>
      <c r="AV21" s="212">
        <f t="shared" si="9"/>
        <v>0.06870636574074074</v>
      </c>
    </row>
    <row r="22" spans="1:48" ht="18.75" customHeight="1">
      <c r="A22" s="105" t="s">
        <v>75</v>
      </c>
      <c r="B22" s="5" t="s">
        <v>242</v>
      </c>
      <c r="C22" s="6" t="s">
        <v>124</v>
      </c>
      <c r="D22" s="6" t="s">
        <v>46</v>
      </c>
      <c r="E22" s="221">
        <v>3</v>
      </c>
      <c r="F22" s="179">
        <v>88</v>
      </c>
      <c r="G22" s="179">
        <v>76</v>
      </c>
      <c r="H22" s="179"/>
      <c r="I22" s="179">
        <v>219</v>
      </c>
      <c r="J22" s="179">
        <v>34</v>
      </c>
      <c r="K22" s="179">
        <v>20</v>
      </c>
      <c r="L22" s="179">
        <v>74</v>
      </c>
      <c r="M22" s="179"/>
      <c r="N22" s="177">
        <f t="shared" si="4"/>
        <v>511</v>
      </c>
      <c r="O22" s="373">
        <v>1</v>
      </c>
      <c r="P22" s="97">
        <v>90</v>
      </c>
      <c r="Q22" s="219">
        <v>2</v>
      </c>
      <c r="R22" s="216">
        <v>7</v>
      </c>
      <c r="S22" s="353">
        <v>0.018353935185185185</v>
      </c>
      <c r="T22" s="375">
        <v>3</v>
      </c>
      <c r="U22" s="374">
        <v>57</v>
      </c>
      <c r="V22" s="215"/>
      <c r="W22" s="220">
        <v>7</v>
      </c>
      <c r="X22" s="217">
        <v>0.017549074074074075</v>
      </c>
      <c r="Y22" s="215" t="s">
        <v>2</v>
      </c>
      <c r="Z22" s="87">
        <v>90</v>
      </c>
      <c r="AA22" s="216">
        <f t="shared" si="5"/>
        <v>147</v>
      </c>
      <c r="AB22" s="215" t="s">
        <v>2</v>
      </c>
      <c r="AC22" s="218"/>
      <c r="AD22" s="216">
        <v>4</v>
      </c>
      <c r="AE22" s="217">
        <v>0.011231481481481481</v>
      </c>
      <c r="AF22" s="215" t="s">
        <v>71</v>
      </c>
      <c r="AG22" s="87">
        <v>26</v>
      </c>
      <c r="AH22" s="216">
        <f t="shared" si="6"/>
        <v>173</v>
      </c>
      <c r="AI22" s="354"/>
      <c r="AJ22" s="216"/>
      <c r="AK22" s="188">
        <v>7</v>
      </c>
      <c r="AL22" s="217">
        <v>0.016871180555555556</v>
      </c>
      <c r="AM22" s="216">
        <v>3</v>
      </c>
      <c r="AN22" s="87">
        <v>57</v>
      </c>
      <c r="AO22" s="216">
        <f t="shared" si="7"/>
        <v>230</v>
      </c>
      <c r="AP22" s="215" t="s">
        <v>0</v>
      </c>
      <c r="AQ22" s="87">
        <v>57</v>
      </c>
      <c r="AR22" s="214">
        <f t="shared" si="8"/>
        <v>147</v>
      </c>
      <c r="AS22" s="214">
        <v>2</v>
      </c>
      <c r="AT22" s="97">
        <v>72</v>
      </c>
      <c r="AU22" s="213">
        <f t="shared" si="9"/>
        <v>25</v>
      </c>
      <c r="AV22" s="212">
        <f t="shared" si="9"/>
        <v>0.0640056712962963</v>
      </c>
    </row>
    <row r="23" spans="1:48" ht="18.75" customHeight="1">
      <c r="A23" s="222">
        <v>34</v>
      </c>
      <c r="B23" s="338" t="s">
        <v>245</v>
      </c>
      <c r="C23" s="339" t="s">
        <v>330</v>
      </c>
      <c r="D23" s="339" t="s">
        <v>41</v>
      </c>
      <c r="E23" s="221">
        <v>4</v>
      </c>
      <c r="F23" s="179">
        <v>236</v>
      </c>
      <c r="G23" s="179">
        <v>90</v>
      </c>
      <c r="H23" s="179"/>
      <c r="I23" s="179">
        <v>88</v>
      </c>
      <c r="J23" s="179">
        <v>22</v>
      </c>
      <c r="K23" s="179">
        <v>74</v>
      </c>
      <c r="L23" s="179">
        <v>303</v>
      </c>
      <c r="M23" s="179"/>
      <c r="N23" s="177">
        <f t="shared" si="4"/>
        <v>813</v>
      </c>
      <c r="O23" s="373">
        <v>3</v>
      </c>
      <c r="P23" s="97">
        <v>57</v>
      </c>
      <c r="Q23" s="219">
        <v>1</v>
      </c>
      <c r="R23" s="216">
        <v>6</v>
      </c>
      <c r="S23" s="217">
        <v>0.01918275462962963</v>
      </c>
      <c r="T23" s="375">
        <v>5</v>
      </c>
      <c r="U23" s="374">
        <v>35</v>
      </c>
      <c r="V23" s="215"/>
      <c r="W23" s="219">
        <v>7</v>
      </c>
      <c r="X23" s="217">
        <v>0.02238645833333333</v>
      </c>
      <c r="Y23" s="215" t="s">
        <v>40</v>
      </c>
      <c r="Z23" s="87">
        <v>35</v>
      </c>
      <c r="AA23" s="216">
        <f t="shared" si="5"/>
        <v>70</v>
      </c>
      <c r="AB23" s="215" t="s">
        <v>71</v>
      </c>
      <c r="AC23" s="354"/>
      <c r="AD23" s="216">
        <v>6</v>
      </c>
      <c r="AE23" s="217">
        <v>0.018534606481481482</v>
      </c>
      <c r="AF23" s="215" t="s">
        <v>40</v>
      </c>
      <c r="AG23" s="87">
        <v>35</v>
      </c>
      <c r="AH23" s="216">
        <f t="shared" si="6"/>
        <v>105</v>
      </c>
      <c r="AI23" s="215"/>
      <c r="AJ23" s="216"/>
      <c r="AK23" s="216">
        <v>5</v>
      </c>
      <c r="AL23" s="217">
        <v>0.01652210648148148</v>
      </c>
      <c r="AM23" s="216">
        <v>6</v>
      </c>
      <c r="AN23" s="87">
        <v>26</v>
      </c>
      <c r="AO23" s="216">
        <f t="shared" si="7"/>
        <v>131</v>
      </c>
      <c r="AP23" s="215" t="s">
        <v>71</v>
      </c>
      <c r="AQ23" s="87">
        <v>26</v>
      </c>
      <c r="AR23" s="214">
        <f t="shared" si="8"/>
        <v>83</v>
      </c>
      <c r="AS23" s="214">
        <v>3</v>
      </c>
      <c r="AT23" s="97">
        <v>57</v>
      </c>
      <c r="AU23" s="213">
        <f t="shared" si="9"/>
        <v>24</v>
      </c>
      <c r="AV23" s="212">
        <f t="shared" si="9"/>
        <v>0.07662592592592593</v>
      </c>
    </row>
    <row r="24" spans="1:48" ht="18.75" customHeight="1">
      <c r="A24" s="222">
        <v>44</v>
      </c>
      <c r="B24" s="338" t="s">
        <v>237</v>
      </c>
      <c r="C24" s="339" t="s">
        <v>141</v>
      </c>
      <c r="D24" s="339" t="s">
        <v>142</v>
      </c>
      <c r="E24" s="221">
        <v>2</v>
      </c>
      <c r="F24" s="179">
        <v>520</v>
      </c>
      <c r="G24" s="179">
        <v>204</v>
      </c>
      <c r="H24" s="179"/>
      <c r="I24" s="179">
        <v>436</v>
      </c>
      <c r="J24" s="179">
        <v>520</v>
      </c>
      <c r="K24" s="179">
        <v>520</v>
      </c>
      <c r="L24" s="179">
        <v>520</v>
      </c>
      <c r="M24" s="179"/>
      <c r="N24" s="177">
        <f t="shared" si="4"/>
        <v>2720</v>
      </c>
      <c r="O24" s="373">
        <v>8</v>
      </c>
      <c r="P24" s="97">
        <v>9</v>
      </c>
      <c r="Q24" s="219">
        <v>5</v>
      </c>
      <c r="R24" s="188">
        <v>7</v>
      </c>
      <c r="S24" s="217">
        <v>0.01625960648148148</v>
      </c>
      <c r="T24" s="375">
        <v>1</v>
      </c>
      <c r="U24" s="374">
        <v>90</v>
      </c>
      <c r="V24" s="215"/>
      <c r="W24" s="219">
        <v>6</v>
      </c>
      <c r="X24" s="217">
        <v>0.01742326388888889</v>
      </c>
      <c r="Y24" s="215" t="s">
        <v>71</v>
      </c>
      <c r="Z24" s="87">
        <v>26</v>
      </c>
      <c r="AA24" s="216">
        <f t="shared" si="5"/>
        <v>116</v>
      </c>
      <c r="AB24" s="215" t="s">
        <v>0</v>
      </c>
      <c r="AC24" s="354"/>
      <c r="AD24" s="216">
        <v>7</v>
      </c>
      <c r="AE24" s="217">
        <v>0.01637199074074074</v>
      </c>
      <c r="AF24" s="215" t="s">
        <v>2</v>
      </c>
      <c r="AG24" s="87">
        <v>90</v>
      </c>
      <c r="AH24" s="216">
        <f t="shared" si="6"/>
        <v>206</v>
      </c>
      <c r="AI24" s="215"/>
      <c r="AJ24" s="216"/>
      <c r="AK24" s="216">
        <v>7</v>
      </c>
      <c r="AL24" s="217">
        <v>0.01614039351851852</v>
      </c>
      <c r="AM24" s="188">
        <v>2</v>
      </c>
      <c r="AN24" s="87">
        <v>72</v>
      </c>
      <c r="AO24" s="216">
        <f t="shared" si="7"/>
        <v>278</v>
      </c>
      <c r="AP24" s="215" t="s">
        <v>1</v>
      </c>
      <c r="AQ24" s="87">
        <v>72</v>
      </c>
      <c r="AR24" s="214">
        <f t="shared" si="8"/>
        <v>81</v>
      </c>
      <c r="AS24" s="214">
        <v>4</v>
      </c>
      <c r="AT24" s="97">
        <v>45</v>
      </c>
      <c r="AU24" s="213">
        <f t="shared" si="9"/>
        <v>27</v>
      </c>
      <c r="AV24" s="212">
        <f t="shared" si="9"/>
        <v>0.06619525462962962</v>
      </c>
    </row>
    <row r="25" spans="1:48" ht="18.75" customHeight="1">
      <c r="A25" s="222">
        <v>50</v>
      </c>
      <c r="B25" s="182" t="s">
        <v>325</v>
      </c>
      <c r="C25" s="181" t="s">
        <v>327</v>
      </c>
      <c r="D25" s="181" t="s">
        <v>41</v>
      </c>
      <c r="E25" s="221">
        <v>5</v>
      </c>
      <c r="F25" s="179">
        <v>232</v>
      </c>
      <c r="G25" s="179">
        <v>90</v>
      </c>
      <c r="H25" s="179"/>
      <c r="I25" s="179">
        <v>95</v>
      </c>
      <c r="J25" s="179">
        <v>176</v>
      </c>
      <c r="K25" s="179">
        <v>42</v>
      </c>
      <c r="L25" s="179">
        <v>186</v>
      </c>
      <c r="M25" s="179"/>
      <c r="N25" s="177">
        <f t="shared" si="4"/>
        <v>821</v>
      </c>
      <c r="O25" s="373">
        <v>4</v>
      </c>
      <c r="P25" s="97">
        <v>45</v>
      </c>
      <c r="Q25" s="219">
        <v>6</v>
      </c>
      <c r="R25" s="216">
        <v>4</v>
      </c>
      <c r="S25" s="217">
        <v>0.010860995370370372</v>
      </c>
      <c r="T25" s="375">
        <v>6</v>
      </c>
      <c r="U25" s="374">
        <v>26</v>
      </c>
      <c r="V25" s="215"/>
      <c r="W25" s="220">
        <v>7</v>
      </c>
      <c r="X25" s="217">
        <v>0.018399537037037037</v>
      </c>
      <c r="Y25" s="215" t="s">
        <v>1</v>
      </c>
      <c r="Z25" s="87">
        <v>72</v>
      </c>
      <c r="AA25" s="216">
        <f t="shared" si="5"/>
        <v>98</v>
      </c>
      <c r="AB25" s="215" t="s">
        <v>40</v>
      </c>
      <c r="AC25" s="218"/>
      <c r="AD25" s="216">
        <v>7</v>
      </c>
      <c r="AE25" s="217">
        <v>0.018334837962962963</v>
      </c>
      <c r="AF25" s="215" t="s">
        <v>0</v>
      </c>
      <c r="AG25" s="87">
        <v>57</v>
      </c>
      <c r="AH25" s="216">
        <f t="shared" si="6"/>
        <v>155</v>
      </c>
      <c r="AI25" s="354"/>
      <c r="AJ25" s="216"/>
      <c r="AK25" s="216">
        <v>6</v>
      </c>
      <c r="AL25" s="353">
        <v>0.016073263888888887</v>
      </c>
      <c r="AM25" s="188">
        <v>5</v>
      </c>
      <c r="AN25" s="87">
        <v>35</v>
      </c>
      <c r="AO25" s="216">
        <f t="shared" si="7"/>
        <v>190</v>
      </c>
      <c r="AP25" s="215" t="s">
        <v>40</v>
      </c>
      <c r="AQ25" s="87">
        <v>35</v>
      </c>
      <c r="AR25" s="214">
        <f t="shared" si="8"/>
        <v>80</v>
      </c>
      <c r="AS25" s="214">
        <v>5</v>
      </c>
      <c r="AT25" s="97">
        <v>35</v>
      </c>
      <c r="AU25" s="213">
        <f t="shared" si="9"/>
        <v>24</v>
      </c>
      <c r="AV25" s="212">
        <f t="shared" si="9"/>
        <v>0.06366863425925925</v>
      </c>
    </row>
    <row r="26" spans="1:48" ht="18.75" customHeight="1">
      <c r="A26" s="4" t="s">
        <v>99</v>
      </c>
      <c r="B26" s="5" t="s">
        <v>326</v>
      </c>
      <c r="C26" s="2" t="s">
        <v>129</v>
      </c>
      <c r="D26" s="2" t="s">
        <v>46</v>
      </c>
      <c r="E26" s="221">
        <v>2</v>
      </c>
      <c r="F26" s="179">
        <v>186</v>
      </c>
      <c r="G26" s="179">
        <v>34</v>
      </c>
      <c r="H26" s="179"/>
      <c r="I26" s="179">
        <v>158</v>
      </c>
      <c r="J26" s="179">
        <v>34</v>
      </c>
      <c r="K26" s="179">
        <v>18</v>
      </c>
      <c r="L26" s="179">
        <v>418</v>
      </c>
      <c r="M26" s="179"/>
      <c r="N26" s="177">
        <f t="shared" si="4"/>
        <v>848</v>
      </c>
      <c r="O26" s="373">
        <v>5</v>
      </c>
      <c r="P26" s="97">
        <v>35</v>
      </c>
      <c r="Q26" s="219">
        <v>8</v>
      </c>
      <c r="R26" s="188">
        <v>7</v>
      </c>
      <c r="S26" s="217">
        <v>0.019308449074074075</v>
      </c>
      <c r="T26" s="375">
        <v>4</v>
      </c>
      <c r="U26" s="374">
        <v>45</v>
      </c>
      <c r="V26" s="215"/>
      <c r="W26" s="220">
        <v>7</v>
      </c>
      <c r="X26" s="217">
        <v>0.018563425925925924</v>
      </c>
      <c r="Y26" s="215" t="s">
        <v>0</v>
      </c>
      <c r="Z26" s="87">
        <v>57</v>
      </c>
      <c r="AA26" s="216">
        <f t="shared" si="5"/>
        <v>102</v>
      </c>
      <c r="AB26" s="215" t="s">
        <v>26</v>
      </c>
      <c r="AC26" s="218"/>
      <c r="AD26" s="216">
        <v>7</v>
      </c>
      <c r="AE26" s="217">
        <v>0.018700925925925923</v>
      </c>
      <c r="AF26" s="215" t="s">
        <v>26</v>
      </c>
      <c r="AG26" s="87">
        <v>45</v>
      </c>
      <c r="AH26" s="216">
        <f t="shared" si="6"/>
        <v>147</v>
      </c>
      <c r="AI26" s="354"/>
      <c r="AJ26" s="216"/>
      <c r="AK26" s="216">
        <v>7</v>
      </c>
      <c r="AL26" s="217">
        <v>0.017303356481481482</v>
      </c>
      <c r="AM26" s="216">
        <v>4</v>
      </c>
      <c r="AN26" s="87">
        <v>45</v>
      </c>
      <c r="AO26" s="216">
        <f t="shared" si="7"/>
        <v>192</v>
      </c>
      <c r="AP26" s="215" t="s">
        <v>26</v>
      </c>
      <c r="AQ26" s="87">
        <v>45</v>
      </c>
      <c r="AR26" s="214">
        <f t="shared" si="8"/>
        <v>80</v>
      </c>
      <c r="AS26" s="214">
        <v>6</v>
      </c>
      <c r="AT26" s="97">
        <v>26</v>
      </c>
      <c r="AU26" s="213">
        <f t="shared" si="9"/>
        <v>28</v>
      </c>
      <c r="AV26" s="212">
        <f t="shared" si="9"/>
        <v>0.0738761574074074</v>
      </c>
    </row>
    <row r="27" spans="1:48" ht="18.75" customHeight="1">
      <c r="A27" s="222">
        <v>40</v>
      </c>
      <c r="B27" s="338" t="s">
        <v>237</v>
      </c>
      <c r="C27" s="339" t="s">
        <v>328</v>
      </c>
      <c r="D27" s="339" t="s">
        <v>329</v>
      </c>
      <c r="E27" s="221">
        <v>3</v>
      </c>
      <c r="F27" s="179">
        <v>44</v>
      </c>
      <c r="G27" s="179">
        <v>76</v>
      </c>
      <c r="H27" s="179"/>
      <c r="I27" s="179">
        <v>116</v>
      </c>
      <c r="J27" s="179">
        <v>486</v>
      </c>
      <c r="K27" s="179">
        <v>36</v>
      </c>
      <c r="L27" s="179">
        <v>108</v>
      </c>
      <c r="M27" s="179"/>
      <c r="N27" s="177">
        <f t="shared" si="4"/>
        <v>866</v>
      </c>
      <c r="O27" s="373">
        <v>6</v>
      </c>
      <c r="P27" s="97">
        <v>26</v>
      </c>
      <c r="Q27" s="219">
        <v>3</v>
      </c>
      <c r="R27" s="216">
        <v>0</v>
      </c>
      <c r="S27" s="217">
        <v>0</v>
      </c>
      <c r="T27" s="375" t="s">
        <v>168</v>
      </c>
      <c r="U27" s="374">
        <v>14</v>
      </c>
      <c r="V27" s="215"/>
      <c r="W27" s="219" t="s">
        <v>201</v>
      </c>
      <c r="X27" s="217">
        <v>0</v>
      </c>
      <c r="Y27" s="215" t="s">
        <v>355</v>
      </c>
      <c r="Z27" s="87">
        <v>0</v>
      </c>
      <c r="AA27" s="216">
        <f t="shared" si="5"/>
        <v>14</v>
      </c>
      <c r="AB27" s="215" t="s">
        <v>168</v>
      </c>
      <c r="AC27" s="218"/>
      <c r="AD27" s="366" t="s">
        <v>201</v>
      </c>
      <c r="AE27" s="217">
        <v>0</v>
      </c>
      <c r="AF27" s="215" t="s">
        <v>68</v>
      </c>
      <c r="AG27" s="87">
        <v>0</v>
      </c>
      <c r="AH27" s="216">
        <f t="shared" si="6"/>
        <v>14</v>
      </c>
      <c r="AI27" s="215"/>
      <c r="AJ27" s="216"/>
      <c r="AK27" s="366" t="s">
        <v>201</v>
      </c>
      <c r="AL27" s="217">
        <v>0</v>
      </c>
      <c r="AM27" s="216">
        <v>7</v>
      </c>
      <c r="AN27" s="87">
        <v>0</v>
      </c>
      <c r="AO27" s="216">
        <f t="shared" si="7"/>
        <v>14</v>
      </c>
      <c r="AP27" s="215" t="s">
        <v>356</v>
      </c>
      <c r="AQ27" s="87">
        <v>0</v>
      </c>
      <c r="AR27" s="214">
        <f t="shared" si="8"/>
        <v>26</v>
      </c>
      <c r="AS27" s="214">
        <v>7</v>
      </c>
      <c r="AT27" s="97">
        <v>17</v>
      </c>
      <c r="AU27" s="213">
        <v>0</v>
      </c>
      <c r="AV27" s="212">
        <f>AL27+AE27+X27+S27</f>
        <v>0</v>
      </c>
    </row>
    <row r="28" spans="1:48" ht="18.75" customHeight="1">
      <c r="A28" s="222" t="s">
        <v>213</v>
      </c>
      <c r="B28" s="182" t="s">
        <v>128</v>
      </c>
      <c r="C28" s="181" t="s">
        <v>215</v>
      </c>
      <c r="D28" s="181" t="s">
        <v>243</v>
      </c>
      <c r="E28" s="221">
        <v>4</v>
      </c>
      <c r="F28" s="179">
        <v>520</v>
      </c>
      <c r="G28" s="179">
        <v>460</v>
      </c>
      <c r="H28" s="179"/>
      <c r="I28" s="179">
        <v>520</v>
      </c>
      <c r="J28" s="179">
        <v>520</v>
      </c>
      <c r="K28" s="179">
        <v>20</v>
      </c>
      <c r="L28" s="179">
        <v>14</v>
      </c>
      <c r="M28" s="179"/>
      <c r="N28" s="177">
        <f t="shared" si="4"/>
        <v>2054</v>
      </c>
      <c r="O28" s="373">
        <v>7</v>
      </c>
      <c r="P28" s="97">
        <v>17</v>
      </c>
      <c r="Q28" s="219">
        <v>9</v>
      </c>
      <c r="R28" s="216">
        <v>0</v>
      </c>
      <c r="S28" s="217">
        <v>0</v>
      </c>
      <c r="T28" s="375" t="s">
        <v>168</v>
      </c>
      <c r="U28" s="374">
        <v>14</v>
      </c>
      <c r="V28" s="215"/>
      <c r="W28" s="220" t="s">
        <v>201</v>
      </c>
      <c r="X28" s="217">
        <v>0</v>
      </c>
      <c r="Y28" s="215" t="s">
        <v>355</v>
      </c>
      <c r="Z28" s="176">
        <v>0</v>
      </c>
      <c r="AA28" s="216">
        <f t="shared" si="5"/>
        <v>14</v>
      </c>
      <c r="AB28" s="215" t="s">
        <v>168</v>
      </c>
      <c r="AC28" s="218"/>
      <c r="AD28" s="366" t="s">
        <v>201</v>
      </c>
      <c r="AE28" s="217">
        <v>0</v>
      </c>
      <c r="AF28" s="215" t="s">
        <v>13</v>
      </c>
      <c r="AG28" s="176">
        <v>0</v>
      </c>
      <c r="AH28" s="216">
        <f t="shared" si="6"/>
        <v>14</v>
      </c>
      <c r="AI28" s="354"/>
      <c r="AJ28" s="216"/>
      <c r="AK28" s="366" t="s">
        <v>201</v>
      </c>
      <c r="AL28" s="217">
        <v>0</v>
      </c>
      <c r="AM28" s="188">
        <v>8</v>
      </c>
      <c r="AN28" s="176">
        <v>0</v>
      </c>
      <c r="AO28" s="216">
        <f t="shared" si="7"/>
        <v>14</v>
      </c>
      <c r="AP28" s="215" t="s">
        <v>356</v>
      </c>
      <c r="AQ28" s="176">
        <v>0</v>
      </c>
      <c r="AR28" s="214">
        <f t="shared" si="8"/>
        <v>17</v>
      </c>
      <c r="AS28" s="214">
        <v>8</v>
      </c>
      <c r="AT28" s="97">
        <v>9</v>
      </c>
      <c r="AU28" s="213">
        <v>0</v>
      </c>
      <c r="AV28" s="212">
        <f>AL28+AE28+X28+S28</f>
        <v>0</v>
      </c>
    </row>
    <row r="29" spans="1:48" ht="18.75" customHeight="1">
      <c r="A29" s="222">
        <v>11</v>
      </c>
      <c r="B29" s="340" t="s">
        <v>15</v>
      </c>
      <c r="C29" s="339" t="s">
        <v>285</v>
      </c>
      <c r="D29" s="339" t="s">
        <v>117</v>
      </c>
      <c r="E29" s="221">
        <v>1</v>
      </c>
      <c r="F29" s="179">
        <v>520</v>
      </c>
      <c r="G29" s="179">
        <v>460</v>
      </c>
      <c r="H29" s="179"/>
      <c r="I29" s="179">
        <v>520</v>
      </c>
      <c r="J29" s="179">
        <v>520</v>
      </c>
      <c r="K29" s="179">
        <v>520</v>
      </c>
      <c r="L29" s="179">
        <v>520</v>
      </c>
      <c r="M29" s="179"/>
      <c r="N29" s="177">
        <f t="shared" si="4"/>
        <v>3060</v>
      </c>
      <c r="O29" s="373">
        <v>9</v>
      </c>
      <c r="P29" s="97">
        <v>1</v>
      </c>
      <c r="Q29" s="219">
        <v>7</v>
      </c>
      <c r="R29" s="188" t="s">
        <v>201</v>
      </c>
      <c r="S29" s="217">
        <v>0</v>
      </c>
      <c r="T29" s="375">
        <v>9</v>
      </c>
      <c r="U29" s="374">
        <v>0</v>
      </c>
      <c r="V29" s="215"/>
      <c r="W29" s="219" t="s">
        <v>201</v>
      </c>
      <c r="X29" s="217">
        <v>0</v>
      </c>
      <c r="Y29" s="215" t="s">
        <v>355</v>
      </c>
      <c r="Z29" s="87">
        <v>0</v>
      </c>
      <c r="AA29" s="216">
        <f t="shared" si="5"/>
        <v>0</v>
      </c>
      <c r="AB29" s="215" t="s">
        <v>12</v>
      </c>
      <c r="AC29" s="218"/>
      <c r="AD29" s="366" t="s">
        <v>201</v>
      </c>
      <c r="AE29" s="217">
        <v>0</v>
      </c>
      <c r="AF29" s="215" t="s">
        <v>12</v>
      </c>
      <c r="AG29" s="87">
        <v>0</v>
      </c>
      <c r="AH29" s="216">
        <f t="shared" si="6"/>
        <v>0</v>
      </c>
      <c r="AI29" s="215"/>
      <c r="AJ29" s="216"/>
      <c r="AK29" s="366" t="s">
        <v>201</v>
      </c>
      <c r="AL29" s="217">
        <v>0</v>
      </c>
      <c r="AM29" s="216">
        <v>9</v>
      </c>
      <c r="AN29" s="87">
        <v>0</v>
      </c>
      <c r="AO29" s="216">
        <f t="shared" si="7"/>
        <v>0</v>
      </c>
      <c r="AP29" s="215" t="s">
        <v>356</v>
      </c>
      <c r="AQ29" s="87">
        <v>0</v>
      </c>
      <c r="AR29" s="214">
        <f t="shared" si="8"/>
        <v>1</v>
      </c>
      <c r="AS29" s="214">
        <v>9</v>
      </c>
      <c r="AT29" s="97">
        <v>1</v>
      </c>
      <c r="AU29" s="213">
        <v>0</v>
      </c>
      <c r="AV29" s="212">
        <f>AL29+AE29+X29+S29</f>
        <v>0</v>
      </c>
    </row>
    <row r="30" spans="1:48" ht="18">
      <c r="A30" s="193" t="s">
        <v>353</v>
      </c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235"/>
      <c r="O30" s="234"/>
      <c r="P30" s="234"/>
      <c r="Q30" s="190"/>
      <c r="R30" s="190"/>
      <c r="S30" s="190"/>
      <c r="T30" s="192"/>
      <c r="U30" s="190"/>
      <c r="V30" s="190"/>
      <c r="W30" s="192"/>
      <c r="X30" s="190"/>
      <c r="Y30" s="192"/>
      <c r="Z30" s="190"/>
      <c r="AA30" s="190"/>
      <c r="AB30" s="192"/>
      <c r="AC30" s="190"/>
      <c r="AD30" s="190"/>
      <c r="AE30" s="190"/>
      <c r="AF30" s="192"/>
      <c r="AG30" s="190"/>
      <c r="AH30" s="190"/>
      <c r="AI30" s="190"/>
      <c r="AJ30" s="190"/>
      <c r="AK30" s="190"/>
      <c r="AL30" s="190"/>
      <c r="AM30" s="190"/>
      <c r="AN30" s="190"/>
      <c r="AO30" s="190"/>
      <c r="AP30" s="190"/>
      <c r="AQ30" s="190"/>
      <c r="AR30" s="190"/>
      <c r="AS30" s="191"/>
      <c r="AT30" s="191"/>
      <c r="AU30" s="195"/>
      <c r="AV30" s="190"/>
    </row>
    <row r="31" spans="1:48" ht="18">
      <c r="A31" s="183" t="s">
        <v>182</v>
      </c>
      <c r="B31" s="338" t="s">
        <v>338</v>
      </c>
      <c r="C31" s="339" t="s">
        <v>344</v>
      </c>
      <c r="D31" s="339" t="s">
        <v>339</v>
      </c>
      <c r="E31" s="179">
        <v>1</v>
      </c>
      <c r="F31" s="179">
        <v>62</v>
      </c>
      <c r="G31" s="179">
        <v>36</v>
      </c>
      <c r="H31" s="179">
        <v>78</v>
      </c>
      <c r="I31" s="180">
        <v>176</v>
      </c>
      <c r="J31" s="345">
        <v>60</v>
      </c>
      <c r="K31" s="180">
        <v>66</v>
      </c>
      <c r="L31" s="179">
        <v>24</v>
      </c>
      <c r="M31" s="371">
        <v>361</v>
      </c>
      <c r="N31" s="178">
        <f>SUM(F31:L31)</f>
        <v>502</v>
      </c>
      <c r="O31" s="373">
        <v>1</v>
      </c>
      <c r="P31" s="97">
        <v>80</v>
      </c>
      <c r="Q31" s="186"/>
      <c r="R31" s="186"/>
      <c r="S31" s="186"/>
      <c r="T31" s="187"/>
      <c r="U31" s="186"/>
      <c r="V31" s="186"/>
      <c r="W31" s="187"/>
      <c r="X31" s="186"/>
      <c r="Y31" s="187"/>
      <c r="Z31" s="186"/>
      <c r="AA31" s="186"/>
      <c r="AB31" s="187"/>
      <c r="AC31" s="186"/>
      <c r="AD31" s="186"/>
      <c r="AE31" s="186"/>
      <c r="AF31" s="187"/>
      <c r="AG31" s="186"/>
      <c r="AH31" s="186"/>
      <c r="AI31" s="186"/>
      <c r="AJ31" s="186"/>
      <c r="AK31" s="186"/>
      <c r="AL31" s="186"/>
      <c r="AM31" s="186"/>
      <c r="AN31" s="186"/>
      <c r="AO31" s="184"/>
      <c r="AP31" s="184"/>
      <c r="AQ31" s="184"/>
      <c r="AR31" s="186"/>
      <c r="AS31" s="175">
        <f>O31</f>
        <v>1</v>
      </c>
      <c r="AT31" s="174">
        <f>P31</f>
        <v>80</v>
      </c>
      <c r="AU31" s="185"/>
      <c r="AV31" s="184"/>
    </row>
    <row r="32" spans="1:48" ht="18">
      <c r="A32" s="183" t="s">
        <v>259</v>
      </c>
      <c r="B32" s="182" t="s">
        <v>256</v>
      </c>
      <c r="C32" s="181" t="s">
        <v>260</v>
      </c>
      <c r="D32" s="181" t="s">
        <v>46</v>
      </c>
      <c r="E32" s="179">
        <v>1</v>
      </c>
      <c r="F32" s="179">
        <v>30</v>
      </c>
      <c r="G32" s="179">
        <v>188</v>
      </c>
      <c r="H32" s="179">
        <v>292</v>
      </c>
      <c r="I32" s="180">
        <v>148</v>
      </c>
      <c r="J32" s="179">
        <v>32</v>
      </c>
      <c r="K32" s="180">
        <v>33</v>
      </c>
      <c r="L32" s="180">
        <v>8</v>
      </c>
      <c r="M32" s="372">
        <v>340</v>
      </c>
      <c r="N32" s="178">
        <f>SUM(F32:L32)</f>
        <v>731</v>
      </c>
      <c r="O32" s="373">
        <v>2</v>
      </c>
      <c r="P32" s="97">
        <v>62</v>
      </c>
      <c r="Q32" s="186"/>
      <c r="R32" s="186"/>
      <c r="S32" s="186"/>
      <c r="T32" s="187"/>
      <c r="U32" s="186"/>
      <c r="V32" s="186"/>
      <c r="W32" s="187"/>
      <c r="X32" s="186"/>
      <c r="Y32" s="187"/>
      <c r="Z32" s="186"/>
      <c r="AA32" s="186"/>
      <c r="AB32" s="187"/>
      <c r="AC32" s="186"/>
      <c r="AD32" s="186"/>
      <c r="AE32" s="186"/>
      <c r="AF32" s="187"/>
      <c r="AG32" s="186"/>
      <c r="AH32" s="186"/>
      <c r="AI32" s="186"/>
      <c r="AJ32" s="186"/>
      <c r="AK32" s="186"/>
      <c r="AL32" s="186"/>
      <c r="AM32" s="186"/>
      <c r="AN32" s="186"/>
      <c r="AO32" s="184"/>
      <c r="AP32" s="184"/>
      <c r="AQ32" s="184"/>
      <c r="AR32" s="186"/>
      <c r="AS32" s="175">
        <f>O32</f>
        <v>2</v>
      </c>
      <c r="AT32" s="174">
        <f>P32</f>
        <v>62</v>
      </c>
      <c r="AU32" s="185"/>
      <c r="AV32" s="184"/>
    </row>
    <row r="33" spans="1:48" ht="18">
      <c r="A33" s="183" t="s">
        <v>120</v>
      </c>
      <c r="B33" s="338" t="s">
        <v>342</v>
      </c>
      <c r="C33" s="339" t="s">
        <v>309</v>
      </c>
      <c r="D33" s="339" t="s">
        <v>101</v>
      </c>
      <c r="E33" s="179">
        <v>2</v>
      </c>
      <c r="F33" s="179">
        <v>386</v>
      </c>
      <c r="G33" s="179">
        <v>239</v>
      </c>
      <c r="H33" s="179">
        <v>202</v>
      </c>
      <c r="I33" s="180">
        <v>218</v>
      </c>
      <c r="J33" s="345">
        <v>130</v>
      </c>
      <c r="K33" s="180">
        <v>12</v>
      </c>
      <c r="L33" s="179">
        <v>6</v>
      </c>
      <c r="M33" s="371">
        <v>364</v>
      </c>
      <c r="N33" s="178">
        <f>SUM(F33:L33)</f>
        <v>1193</v>
      </c>
      <c r="O33" s="373">
        <v>3</v>
      </c>
      <c r="P33" s="97">
        <v>48</v>
      </c>
      <c r="Q33" s="186"/>
      <c r="R33" s="186"/>
      <c r="S33" s="186"/>
      <c r="T33" s="187"/>
      <c r="U33" s="186"/>
      <c r="V33" s="186"/>
      <c r="W33" s="187"/>
      <c r="X33" s="186"/>
      <c r="Y33" s="187"/>
      <c r="Z33" s="186"/>
      <c r="AA33" s="186"/>
      <c r="AB33" s="187"/>
      <c r="AC33" s="186"/>
      <c r="AD33" s="186"/>
      <c r="AE33" s="186"/>
      <c r="AF33" s="187"/>
      <c r="AG33" s="186"/>
      <c r="AH33" s="186"/>
      <c r="AI33" s="186"/>
      <c r="AJ33" s="186"/>
      <c r="AK33" s="186"/>
      <c r="AL33" s="186"/>
      <c r="AM33" s="186"/>
      <c r="AN33" s="186"/>
      <c r="AO33" s="184"/>
      <c r="AP33" s="184"/>
      <c r="AQ33" s="184"/>
      <c r="AR33" s="186"/>
      <c r="AS33" s="175">
        <f>O33</f>
        <v>3</v>
      </c>
      <c r="AT33" s="174">
        <f>P33</f>
        <v>48</v>
      </c>
      <c r="AU33" s="185"/>
      <c r="AV33" s="184"/>
    </row>
    <row r="34" spans="1:48" ht="18">
      <c r="A34" s="183" t="s">
        <v>331</v>
      </c>
      <c r="B34" s="182" t="s">
        <v>332</v>
      </c>
      <c r="C34" s="181" t="s">
        <v>333</v>
      </c>
      <c r="D34" s="181" t="s">
        <v>334</v>
      </c>
      <c r="E34" s="179">
        <v>3</v>
      </c>
      <c r="F34" s="179">
        <v>142</v>
      </c>
      <c r="G34" s="179">
        <v>28</v>
      </c>
      <c r="H34" s="179">
        <v>190</v>
      </c>
      <c r="I34" s="180">
        <v>158</v>
      </c>
      <c r="J34" s="345">
        <v>218</v>
      </c>
      <c r="K34" s="180">
        <v>316</v>
      </c>
      <c r="L34" s="179">
        <v>352</v>
      </c>
      <c r="M34" s="371">
        <v>308</v>
      </c>
      <c r="N34" s="178">
        <f>SUM(F34:L34)</f>
        <v>1404</v>
      </c>
      <c r="O34" s="373">
        <v>4</v>
      </c>
      <c r="P34" s="97">
        <v>37</v>
      </c>
      <c r="Q34" s="186"/>
      <c r="R34" s="186"/>
      <c r="S34" s="186"/>
      <c r="T34" s="187"/>
      <c r="U34" s="186"/>
      <c r="V34" s="186"/>
      <c r="W34" s="187"/>
      <c r="X34" s="186"/>
      <c r="Y34" s="187"/>
      <c r="Z34" s="186"/>
      <c r="AA34" s="186"/>
      <c r="AB34" s="187"/>
      <c r="AC34" s="186"/>
      <c r="AD34" s="186"/>
      <c r="AE34" s="186"/>
      <c r="AF34" s="187"/>
      <c r="AG34" s="186"/>
      <c r="AH34" s="186"/>
      <c r="AI34" s="186"/>
      <c r="AJ34" s="186"/>
      <c r="AK34" s="186"/>
      <c r="AL34" s="189"/>
      <c r="AM34" s="186"/>
      <c r="AN34" s="186"/>
      <c r="AO34" s="184"/>
      <c r="AP34" s="184"/>
      <c r="AQ34" s="184"/>
      <c r="AR34" s="186"/>
      <c r="AS34" s="175">
        <f>O34</f>
        <v>4</v>
      </c>
      <c r="AT34" s="174">
        <f>P34</f>
        <v>37</v>
      </c>
      <c r="AU34" s="185"/>
      <c r="AV34" s="184"/>
    </row>
    <row r="35" spans="1:48" ht="18">
      <c r="A35" s="183" t="s">
        <v>16</v>
      </c>
      <c r="B35" s="338" t="s">
        <v>254</v>
      </c>
      <c r="C35" s="339" t="s">
        <v>341</v>
      </c>
      <c r="D35" s="339" t="s">
        <v>41</v>
      </c>
      <c r="E35" s="179">
        <v>2</v>
      </c>
      <c r="F35" s="179">
        <v>142</v>
      </c>
      <c r="G35" s="179">
        <v>188</v>
      </c>
      <c r="H35" s="179">
        <v>302</v>
      </c>
      <c r="I35" s="180">
        <v>363</v>
      </c>
      <c r="J35" s="179">
        <v>342</v>
      </c>
      <c r="K35" s="180">
        <v>364</v>
      </c>
      <c r="L35" s="180">
        <v>86</v>
      </c>
      <c r="M35" s="372">
        <v>114</v>
      </c>
      <c r="N35" s="178">
        <f>SUM(F35:L35)</f>
        <v>1787</v>
      </c>
      <c r="O35" s="373">
        <v>5</v>
      </c>
      <c r="P35" s="97">
        <v>27</v>
      </c>
      <c r="Q35" s="186"/>
      <c r="R35" s="186"/>
      <c r="S35" s="186"/>
      <c r="T35" s="187"/>
      <c r="U35" s="186"/>
      <c r="V35" s="186"/>
      <c r="W35" s="187"/>
      <c r="X35" s="186"/>
      <c r="Y35" s="187"/>
      <c r="Z35" s="186"/>
      <c r="AA35" s="186"/>
      <c r="AB35" s="187"/>
      <c r="AC35" s="186"/>
      <c r="AD35" s="186"/>
      <c r="AE35" s="186"/>
      <c r="AF35" s="187"/>
      <c r="AG35" s="186"/>
      <c r="AH35" s="186"/>
      <c r="AI35" s="186"/>
      <c r="AJ35" s="186"/>
      <c r="AK35" s="186"/>
      <c r="AL35" s="186"/>
      <c r="AM35" s="186"/>
      <c r="AN35" s="186"/>
      <c r="AO35" s="184"/>
      <c r="AP35" s="184"/>
      <c r="AQ35" s="184"/>
      <c r="AR35" s="186"/>
      <c r="AS35" s="175">
        <f>O35</f>
        <v>5</v>
      </c>
      <c r="AT35" s="174">
        <f>P35</f>
        <v>27</v>
      </c>
      <c r="AU35" s="185"/>
      <c r="AV35" s="184"/>
    </row>
    <row r="36" spans="1:48" ht="18" hidden="1">
      <c r="A36" s="193" t="s">
        <v>345</v>
      </c>
      <c r="B36" s="193"/>
      <c r="C36" s="193"/>
      <c r="D36" s="193"/>
      <c r="E36" s="194"/>
      <c r="F36" s="193"/>
      <c r="G36" s="193"/>
      <c r="H36" s="193"/>
      <c r="I36" s="193"/>
      <c r="J36" s="193"/>
      <c r="K36" s="193"/>
      <c r="L36" s="193"/>
      <c r="M36" s="193"/>
      <c r="N36" s="246"/>
      <c r="O36" s="373">
        <v>6</v>
      </c>
      <c r="P36" s="97">
        <v>17</v>
      </c>
      <c r="Q36" s="190"/>
      <c r="R36" s="190"/>
      <c r="S36" s="190"/>
      <c r="T36" s="192"/>
      <c r="U36" s="190"/>
      <c r="V36" s="190"/>
      <c r="W36" s="192"/>
      <c r="X36" s="190"/>
      <c r="Y36" s="192"/>
      <c r="Z36" s="190"/>
      <c r="AA36" s="190"/>
      <c r="AB36" s="192"/>
      <c r="AC36" s="190"/>
      <c r="AD36" s="190"/>
      <c r="AE36" s="190"/>
      <c r="AF36" s="192"/>
      <c r="AG36" s="190"/>
      <c r="AH36" s="190"/>
      <c r="AI36" s="190"/>
      <c r="AJ36" s="190"/>
      <c r="AK36" s="190"/>
      <c r="AL36" s="190"/>
      <c r="AM36" s="190"/>
      <c r="AN36" s="190"/>
      <c r="AO36" s="190"/>
      <c r="AP36" s="190"/>
      <c r="AQ36" s="190"/>
      <c r="AR36" s="190"/>
      <c r="AS36" s="191"/>
      <c r="AT36" s="191"/>
      <c r="AU36" s="185"/>
      <c r="AV36" s="190"/>
    </row>
    <row r="37" spans="1:48" ht="18">
      <c r="A37" s="183" t="s">
        <v>318</v>
      </c>
      <c r="B37" s="182" t="s">
        <v>325</v>
      </c>
      <c r="C37" s="181" t="s">
        <v>335</v>
      </c>
      <c r="D37" s="181" t="s">
        <v>41</v>
      </c>
      <c r="E37" s="179">
        <v>5</v>
      </c>
      <c r="F37" s="179">
        <v>377</v>
      </c>
      <c r="G37" s="179">
        <v>348</v>
      </c>
      <c r="H37" s="179">
        <v>330</v>
      </c>
      <c r="I37" s="180">
        <v>374</v>
      </c>
      <c r="J37" s="345">
        <v>200</v>
      </c>
      <c r="K37" s="180">
        <v>360</v>
      </c>
      <c r="L37" s="179">
        <v>406</v>
      </c>
      <c r="M37" s="371">
        <v>417</v>
      </c>
      <c r="N37" s="178">
        <f>SUM(F37:L37)</f>
        <v>2395</v>
      </c>
      <c r="O37" s="373">
        <v>7</v>
      </c>
      <c r="P37" s="97">
        <v>9</v>
      </c>
      <c r="Q37" s="186"/>
      <c r="R37" s="186"/>
      <c r="S37" s="186"/>
      <c r="T37" s="187"/>
      <c r="U37" s="186"/>
      <c r="V37" s="186"/>
      <c r="W37" s="187"/>
      <c r="X37" s="186"/>
      <c r="Y37" s="187"/>
      <c r="Z37" s="186"/>
      <c r="AA37" s="186"/>
      <c r="AB37" s="187"/>
      <c r="AC37" s="186"/>
      <c r="AD37" s="186"/>
      <c r="AE37" s="186"/>
      <c r="AF37" s="187"/>
      <c r="AG37" s="186"/>
      <c r="AH37" s="186"/>
      <c r="AI37" s="186"/>
      <c r="AJ37" s="186"/>
      <c r="AK37" s="186"/>
      <c r="AL37" s="186"/>
      <c r="AM37" s="186"/>
      <c r="AN37" s="186"/>
      <c r="AO37" s="184"/>
      <c r="AP37" s="184"/>
      <c r="AQ37" s="184"/>
      <c r="AR37" s="186"/>
      <c r="AS37" s="175">
        <f>O37</f>
        <v>7</v>
      </c>
      <c r="AT37" s="174">
        <f>P37</f>
        <v>9</v>
      </c>
      <c r="AU37" s="185"/>
      <c r="AV37" s="184"/>
    </row>
    <row r="38" spans="1:48" ht="18">
      <c r="A38" s="183" t="s">
        <v>336</v>
      </c>
      <c r="B38" s="188" t="s">
        <v>325</v>
      </c>
      <c r="C38" s="181" t="s">
        <v>337</v>
      </c>
      <c r="D38" s="181" t="s">
        <v>41</v>
      </c>
      <c r="E38" s="179">
        <v>4</v>
      </c>
      <c r="F38" s="179">
        <v>176</v>
      </c>
      <c r="G38" s="179">
        <v>348</v>
      </c>
      <c r="H38" s="179">
        <v>520</v>
      </c>
      <c r="I38" s="180">
        <v>489</v>
      </c>
      <c r="J38" s="345">
        <v>403</v>
      </c>
      <c r="K38" s="180">
        <v>264</v>
      </c>
      <c r="L38" s="179">
        <v>374</v>
      </c>
      <c r="M38" s="371">
        <v>406</v>
      </c>
      <c r="N38" s="178">
        <f>SUM(F38:L38)</f>
        <v>2574</v>
      </c>
      <c r="O38" s="373">
        <v>8</v>
      </c>
      <c r="P38" s="97">
        <v>1</v>
      </c>
      <c r="Q38" s="186"/>
      <c r="R38" s="186"/>
      <c r="S38" s="186"/>
      <c r="T38" s="187"/>
      <c r="U38" s="186"/>
      <c r="V38" s="186"/>
      <c r="W38" s="187"/>
      <c r="X38" s="186"/>
      <c r="Y38" s="187"/>
      <c r="Z38" s="186"/>
      <c r="AA38" s="186"/>
      <c r="AB38" s="187"/>
      <c r="AC38" s="186"/>
      <c r="AD38" s="186"/>
      <c r="AE38" s="186"/>
      <c r="AF38" s="187"/>
      <c r="AG38" s="186"/>
      <c r="AH38" s="186"/>
      <c r="AI38" s="186"/>
      <c r="AJ38" s="186"/>
      <c r="AK38" s="186"/>
      <c r="AL38" s="186"/>
      <c r="AM38" s="186"/>
      <c r="AN38" s="186"/>
      <c r="AO38" s="184"/>
      <c r="AP38" s="184"/>
      <c r="AQ38" s="184"/>
      <c r="AR38" s="186"/>
      <c r="AS38" s="175">
        <f>O38</f>
        <v>8</v>
      </c>
      <c r="AT38" s="174">
        <f>P38</f>
        <v>1</v>
      </c>
      <c r="AU38" s="185"/>
      <c r="AV38" s="184"/>
    </row>
    <row r="39" spans="1:48" ht="15" hidden="1">
      <c r="A39" s="243"/>
      <c r="B39" s="245"/>
      <c r="C39" s="242"/>
      <c r="D39" s="242"/>
      <c r="E39" s="242"/>
      <c r="F39" s="242"/>
      <c r="G39" s="242"/>
      <c r="H39" s="242"/>
      <c r="I39" s="242"/>
      <c r="J39" s="242"/>
      <c r="K39" s="242"/>
      <c r="L39" s="242"/>
      <c r="M39" s="242"/>
      <c r="N39" s="244"/>
      <c r="O39" s="213"/>
      <c r="P39" s="213"/>
      <c r="Q39" s="242"/>
      <c r="R39" s="242"/>
      <c r="S39" s="242"/>
      <c r="T39" s="243"/>
      <c r="U39" s="242"/>
      <c r="V39" s="242"/>
      <c r="W39" s="243"/>
      <c r="X39" s="242"/>
      <c r="Y39" s="243"/>
      <c r="Z39" s="242"/>
      <c r="AA39" s="242"/>
      <c r="AB39" s="243"/>
      <c r="AC39" s="242"/>
      <c r="AD39" s="242"/>
      <c r="AE39" s="242"/>
      <c r="AF39" s="243"/>
      <c r="AG39" s="242"/>
      <c r="AH39" s="216">
        <f>AG39+AA39</f>
        <v>0</v>
      </c>
      <c r="AI39" s="242"/>
      <c r="AJ39" s="242"/>
      <c r="AK39" s="242"/>
      <c r="AL39" s="242"/>
      <c r="AM39" s="242"/>
      <c r="AN39" s="242"/>
      <c r="AO39" s="216">
        <f>AN39+AH39</f>
        <v>0</v>
      </c>
      <c r="AP39" s="243"/>
      <c r="AQ39" s="242"/>
      <c r="AR39" s="172"/>
      <c r="AS39" s="181"/>
      <c r="AT39" s="181"/>
      <c r="AU39" s="173"/>
      <c r="AV39" s="172"/>
    </row>
    <row r="40" spans="1:48" ht="15.75" hidden="1">
      <c r="A40" s="419" t="s">
        <v>14</v>
      </c>
      <c r="B40" s="419"/>
      <c r="C40" s="419"/>
      <c r="D40" s="420"/>
      <c r="E40" s="211"/>
      <c r="F40" s="211"/>
      <c r="G40" s="210"/>
      <c r="H40" s="210"/>
      <c r="I40" s="210"/>
      <c r="J40" s="210"/>
      <c r="K40" s="210"/>
      <c r="L40" s="210"/>
      <c r="M40" s="210"/>
      <c r="N40" s="241"/>
      <c r="O40" s="238"/>
      <c r="P40" s="238"/>
      <c r="Q40" s="208"/>
      <c r="R40" s="208"/>
      <c r="S40" s="208"/>
      <c r="T40" s="209"/>
      <c r="U40" s="208"/>
      <c r="V40" s="208"/>
      <c r="W40" s="209"/>
      <c r="X40" s="208"/>
      <c r="Y40" s="209"/>
      <c r="Z40" s="208"/>
      <c r="AA40" s="208"/>
      <c r="AB40" s="209"/>
      <c r="AC40" s="208"/>
      <c r="AD40" s="204"/>
      <c r="AE40" s="204"/>
      <c r="AF40" s="209"/>
      <c r="AG40" s="204"/>
      <c r="AH40" s="216">
        <f>AG40+AA40</f>
        <v>0</v>
      </c>
      <c r="AI40" s="204"/>
      <c r="AJ40" s="208"/>
      <c r="AK40" s="204"/>
      <c r="AL40" s="204"/>
      <c r="AM40" s="204"/>
      <c r="AN40" s="204"/>
      <c r="AO40" s="216">
        <f>AN40+AH40</f>
        <v>0</v>
      </c>
      <c r="AP40" s="201"/>
      <c r="AQ40" s="201"/>
      <c r="AR40" s="240"/>
      <c r="AS40" s="423" t="s">
        <v>194</v>
      </c>
      <c r="AT40" s="423"/>
      <c r="AU40" s="202"/>
      <c r="AV40" s="201"/>
    </row>
    <row r="41" spans="1:48" ht="15.75" hidden="1">
      <c r="A41" s="421"/>
      <c r="B41" s="421"/>
      <c r="C41" s="421"/>
      <c r="D41" s="422"/>
      <c r="E41" s="207"/>
      <c r="F41" s="207"/>
      <c r="G41" s="206"/>
      <c r="H41" s="206"/>
      <c r="I41" s="206"/>
      <c r="J41" s="206"/>
      <c r="K41" s="206"/>
      <c r="L41" s="206"/>
      <c r="M41" s="206"/>
      <c r="N41" s="239"/>
      <c r="O41" s="238"/>
      <c r="P41" s="238"/>
      <c r="Q41" s="201"/>
      <c r="R41" s="201"/>
      <c r="S41" s="201"/>
      <c r="T41" s="197"/>
      <c r="U41" s="172"/>
      <c r="V41" s="204"/>
      <c r="W41" s="205"/>
      <c r="X41" s="204"/>
      <c r="Y41" s="197"/>
      <c r="Z41" s="172"/>
      <c r="AA41" s="172"/>
      <c r="AB41" s="197"/>
      <c r="AC41" s="204"/>
      <c r="AD41" s="204"/>
      <c r="AE41" s="204"/>
      <c r="AF41" s="197"/>
      <c r="AG41" s="190"/>
      <c r="AH41" s="216">
        <f>AG41+AA41</f>
        <v>0</v>
      </c>
      <c r="AI41" s="190"/>
      <c r="AJ41" s="204"/>
      <c r="AK41" s="204"/>
      <c r="AL41" s="204"/>
      <c r="AM41" s="190"/>
      <c r="AN41" s="190"/>
      <c r="AO41" s="216">
        <f>AN41+AH41</f>
        <v>0</v>
      </c>
      <c r="AP41" s="201"/>
      <c r="AQ41" s="201"/>
      <c r="AR41" s="203"/>
      <c r="AS41" s="423"/>
      <c r="AT41" s="423"/>
      <c r="AU41" s="202"/>
      <c r="AV41" s="201"/>
    </row>
    <row r="42" spans="1:48" ht="56.25" hidden="1">
      <c r="A42" s="200" t="s">
        <v>39</v>
      </c>
      <c r="B42" s="198" t="s">
        <v>38</v>
      </c>
      <c r="C42" s="198" t="s">
        <v>37</v>
      </c>
      <c r="D42" s="198" t="s">
        <v>36</v>
      </c>
      <c r="E42" s="198"/>
      <c r="F42" s="199"/>
      <c r="G42" s="199"/>
      <c r="H42" s="199"/>
      <c r="I42" s="199"/>
      <c r="J42" s="199"/>
      <c r="K42" s="199"/>
      <c r="L42" s="199"/>
      <c r="M42" s="370"/>
      <c r="N42" s="237" t="s">
        <v>35</v>
      </c>
      <c r="O42" s="236"/>
      <c r="P42" s="236"/>
      <c r="Q42" s="190"/>
      <c r="R42" s="190"/>
      <c r="S42" s="190"/>
      <c r="T42" s="197"/>
      <c r="U42" s="172"/>
      <c r="V42" s="190"/>
      <c r="W42" s="192"/>
      <c r="X42" s="190"/>
      <c r="Y42" s="197"/>
      <c r="Z42" s="172"/>
      <c r="AA42" s="172"/>
      <c r="AB42" s="197"/>
      <c r="AC42" s="190"/>
      <c r="AD42" s="190"/>
      <c r="AE42" s="190"/>
      <c r="AF42" s="197"/>
      <c r="AG42" s="190"/>
      <c r="AH42" s="216">
        <f>AG42+AA42</f>
        <v>0</v>
      </c>
      <c r="AI42" s="190"/>
      <c r="AJ42" s="190"/>
      <c r="AK42" s="190"/>
      <c r="AL42" s="190"/>
      <c r="AM42" s="190"/>
      <c r="AN42" s="190"/>
      <c r="AO42" s="216">
        <f>AN42+AH42</f>
        <v>0</v>
      </c>
      <c r="AP42" s="190"/>
      <c r="AQ42" s="190"/>
      <c r="AR42" s="196"/>
      <c r="AS42" s="191" t="s">
        <v>34</v>
      </c>
      <c r="AT42" s="191" t="s">
        <v>33</v>
      </c>
      <c r="AU42" s="195"/>
      <c r="AV42" s="190"/>
    </row>
    <row r="43" spans="1:48" ht="18">
      <c r="A43" s="193" t="s">
        <v>357</v>
      </c>
      <c r="B43" s="193"/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235"/>
      <c r="O43" s="234"/>
      <c r="P43" s="234"/>
      <c r="Q43" s="190"/>
      <c r="R43" s="190"/>
      <c r="S43" s="190"/>
      <c r="T43" s="192"/>
      <c r="U43" s="190"/>
      <c r="V43" s="190"/>
      <c r="W43" s="192"/>
      <c r="X43" s="190"/>
      <c r="Y43" s="192"/>
      <c r="Z43" s="190"/>
      <c r="AA43" s="190"/>
      <c r="AB43" s="192"/>
      <c r="AC43" s="190"/>
      <c r="AD43" s="190"/>
      <c r="AE43" s="190"/>
      <c r="AF43" s="192"/>
      <c r="AG43" s="190"/>
      <c r="AH43" s="190"/>
      <c r="AI43" s="190"/>
      <c r="AJ43" s="190"/>
      <c r="AK43" s="190"/>
      <c r="AL43" s="190"/>
      <c r="AM43" s="190"/>
      <c r="AN43" s="190"/>
      <c r="AO43" s="190"/>
      <c r="AP43" s="190"/>
      <c r="AQ43" s="190"/>
      <c r="AR43" s="190"/>
      <c r="AS43" s="191"/>
      <c r="AT43" s="191"/>
      <c r="AU43" s="195"/>
      <c r="AV43" s="190"/>
    </row>
    <row r="44" spans="1:48" ht="18">
      <c r="A44" s="222">
        <v>29</v>
      </c>
      <c r="B44" s="338" t="s">
        <v>273</v>
      </c>
      <c r="C44" s="339" t="s">
        <v>109</v>
      </c>
      <c r="D44" s="339" t="s">
        <v>27</v>
      </c>
      <c r="E44" s="179">
        <v>3</v>
      </c>
      <c r="F44" s="179">
        <v>40</v>
      </c>
      <c r="G44" s="179">
        <v>8</v>
      </c>
      <c r="H44" s="179">
        <v>170</v>
      </c>
      <c r="I44" s="179">
        <v>58</v>
      </c>
      <c r="J44" s="179">
        <v>26</v>
      </c>
      <c r="K44" s="179">
        <v>14</v>
      </c>
      <c r="L44" s="179">
        <v>8</v>
      </c>
      <c r="M44" s="371">
        <v>24</v>
      </c>
      <c r="N44" s="178">
        <f>SUM(F44:L44)</f>
        <v>324</v>
      </c>
      <c r="O44" s="373">
        <v>1</v>
      </c>
      <c r="P44" s="97">
        <v>100</v>
      </c>
      <c r="Q44" s="186"/>
      <c r="R44" s="186"/>
      <c r="S44" s="186"/>
      <c r="T44" s="187"/>
      <c r="U44" s="186"/>
      <c r="V44" s="186"/>
      <c r="W44" s="187"/>
      <c r="X44" s="186"/>
      <c r="Y44" s="187"/>
      <c r="Z44" s="186"/>
      <c r="AA44" s="186"/>
      <c r="AB44" s="187"/>
      <c r="AC44" s="186"/>
      <c r="AD44" s="186"/>
      <c r="AE44" s="186"/>
      <c r="AF44" s="187"/>
      <c r="AG44" s="186"/>
      <c r="AH44" s="186"/>
      <c r="AI44" s="186"/>
      <c r="AJ44" s="186"/>
      <c r="AK44" s="186"/>
      <c r="AL44" s="186"/>
      <c r="AM44" s="186"/>
      <c r="AN44" s="186"/>
      <c r="AO44" s="184"/>
      <c r="AP44" s="184"/>
      <c r="AQ44" s="184"/>
      <c r="AR44" s="186"/>
      <c r="AS44" s="175">
        <f>O44</f>
        <v>1</v>
      </c>
      <c r="AT44" s="174">
        <f>P44</f>
        <v>100</v>
      </c>
      <c r="AU44" s="185"/>
      <c r="AV44" s="184"/>
    </row>
    <row r="45" spans="1:48" ht="18">
      <c r="A45" s="183" t="s">
        <v>182</v>
      </c>
      <c r="B45" s="338" t="s">
        <v>338</v>
      </c>
      <c r="C45" s="339" t="s">
        <v>344</v>
      </c>
      <c r="D45" s="339" t="s">
        <v>339</v>
      </c>
      <c r="E45" s="179">
        <v>1</v>
      </c>
      <c r="F45" s="179">
        <v>62</v>
      </c>
      <c r="G45" s="179">
        <v>36</v>
      </c>
      <c r="H45" s="179">
        <v>78</v>
      </c>
      <c r="I45" s="180">
        <v>176</v>
      </c>
      <c r="J45" s="345">
        <v>60</v>
      </c>
      <c r="K45" s="180">
        <v>66</v>
      </c>
      <c r="L45" s="179">
        <v>24</v>
      </c>
      <c r="M45" s="371">
        <v>361</v>
      </c>
      <c r="N45" s="178">
        <f>SUM(F45:L45)</f>
        <v>502</v>
      </c>
      <c r="O45" s="373">
        <v>2</v>
      </c>
      <c r="P45" s="97">
        <v>81</v>
      </c>
      <c r="Q45" s="186"/>
      <c r="R45" s="186"/>
      <c r="S45" s="186"/>
      <c r="T45" s="187"/>
      <c r="U45" s="186"/>
      <c r="V45" s="186"/>
      <c r="W45" s="187"/>
      <c r="X45" s="186"/>
      <c r="Y45" s="187"/>
      <c r="Z45" s="186"/>
      <c r="AA45" s="186"/>
      <c r="AB45" s="187"/>
      <c r="AC45" s="186"/>
      <c r="AD45" s="186"/>
      <c r="AE45" s="186"/>
      <c r="AF45" s="187"/>
      <c r="AG45" s="186"/>
      <c r="AH45" s="186"/>
      <c r="AI45" s="186"/>
      <c r="AJ45" s="186"/>
      <c r="AK45" s="186"/>
      <c r="AL45" s="186"/>
      <c r="AM45" s="186"/>
      <c r="AN45" s="186"/>
      <c r="AO45" s="184"/>
      <c r="AP45" s="184"/>
      <c r="AQ45" s="184"/>
      <c r="AR45" s="186"/>
      <c r="AS45" s="175">
        <f>O45</f>
        <v>2</v>
      </c>
      <c r="AT45" s="174">
        <f>P45</f>
        <v>81</v>
      </c>
      <c r="AU45" s="185"/>
      <c r="AV45" s="184"/>
    </row>
    <row r="46" spans="1:48" ht="18">
      <c r="A46" s="183" t="s">
        <v>259</v>
      </c>
      <c r="B46" s="182" t="s">
        <v>256</v>
      </c>
      <c r="C46" s="181" t="s">
        <v>260</v>
      </c>
      <c r="D46" s="181" t="s">
        <v>46</v>
      </c>
      <c r="E46" s="179">
        <v>1</v>
      </c>
      <c r="F46" s="179">
        <v>30</v>
      </c>
      <c r="G46" s="179">
        <v>188</v>
      </c>
      <c r="H46" s="179">
        <v>292</v>
      </c>
      <c r="I46" s="180">
        <v>148</v>
      </c>
      <c r="J46" s="179">
        <v>32</v>
      </c>
      <c r="K46" s="180">
        <v>33</v>
      </c>
      <c r="L46" s="180">
        <v>8</v>
      </c>
      <c r="M46" s="372">
        <v>340</v>
      </c>
      <c r="N46" s="178">
        <f>SUM(F46:L46)</f>
        <v>731</v>
      </c>
      <c r="O46" s="373">
        <v>3</v>
      </c>
      <c r="P46" s="97">
        <v>66</v>
      </c>
      <c r="Q46" s="186"/>
      <c r="R46" s="186"/>
      <c r="S46" s="186"/>
      <c r="T46" s="187"/>
      <c r="U46" s="186"/>
      <c r="V46" s="186"/>
      <c r="W46" s="187"/>
      <c r="X46" s="186"/>
      <c r="Y46" s="187"/>
      <c r="Z46" s="186"/>
      <c r="AA46" s="186"/>
      <c r="AB46" s="187"/>
      <c r="AC46" s="186"/>
      <c r="AD46" s="186"/>
      <c r="AE46" s="186"/>
      <c r="AF46" s="187"/>
      <c r="AG46" s="186"/>
      <c r="AH46" s="186"/>
      <c r="AI46" s="186"/>
      <c r="AJ46" s="186"/>
      <c r="AK46" s="186"/>
      <c r="AL46" s="186"/>
      <c r="AM46" s="186"/>
      <c r="AN46" s="186"/>
      <c r="AO46" s="184"/>
      <c r="AP46" s="184"/>
      <c r="AQ46" s="184"/>
      <c r="AR46" s="186"/>
      <c r="AS46" s="175">
        <f>O46</f>
        <v>3</v>
      </c>
      <c r="AT46" s="174">
        <f>P46</f>
        <v>66</v>
      </c>
      <c r="AU46" s="185"/>
      <c r="AV46" s="184"/>
    </row>
    <row r="47" spans="1:48" ht="18">
      <c r="A47" s="183" t="s">
        <v>120</v>
      </c>
      <c r="B47" s="338" t="s">
        <v>342</v>
      </c>
      <c r="C47" s="339" t="s">
        <v>309</v>
      </c>
      <c r="D47" s="339" t="s">
        <v>101</v>
      </c>
      <c r="E47" s="179">
        <v>2</v>
      </c>
      <c r="F47" s="179">
        <v>386</v>
      </c>
      <c r="G47" s="179">
        <v>239</v>
      </c>
      <c r="H47" s="179">
        <v>202</v>
      </c>
      <c r="I47" s="180">
        <v>218</v>
      </c>
      <c r="J47" s="345">
        <v>130</v>
      </c>
      <c r="K47" s="180">
        <v>12</v>
      </c>
      <c r="L47" s="179">
        <v>6</v>
      </c>
      <c r="M47" s="371">
        <v>364</v>
      </c>
      <c r="N47" s="178">
        <f>SUM(F47:L47)</f>
        <v>1193</v>
      </c>
      <c r="O47" s="373">
        <v>4</v>
      </c>
      <c r="P47" s="97">
        <v>54</v>
      </c>
      <c r="Q47" s="186"/>
      <c r="R47" s="186"/>
      <c r="S47" s="186"/>
      <c r="T47" s="187"/>
      <c r="U47" s="186"/>
      <c r="V47" s="186"/>
      <c r="W47" s="187"/>
      <c r="X47" s="186"/>
      <c r="Y47" s="187"/>
      <c r="Z47" s="186"/>
      <c r="AA47" s="186"/>
      <c r="AB47" s="187"/>
      <c r="AC47" s="186"/>
      <c r="AD47" s="186"/>
      <c r="AE47" s="186"/>
      <c r="AF47" s="187"/>
      <c r="AG47" s="186"/>
      <c r="AH47" s="186"/>
      <c r="AI47" s="186"/>
      <c r="AJ47" s="186"/>
      <c r="AK47" s="186"/>
      <c r="AL47" s="186"/>
      <c r="AM47" s="186"/>
      <c r="AN47" s="186"/>
      <c r="AO47" s="184"/>
      <c r="AP47" s="184"/>
      <c r="AQ47" s="184"/>
      <c r="AR47" s="186"/>
      <c r="AS47" s="175">
        <f>O47</f>
        <v>4</v>
      </c>
      <c r="AT47" s="174">
        <f>P47</f>
        <v>54</v>
      </c>
      <c r="AU47" s="185"/>
      <c r="AV47" s="184"/>
    </row>
    <row r="48" spans="1:48" ht="18">
      <c r="A48" s="183" t="s">
        <v>331</v>
      </c>
      <c r="B48" s="182" t="s">
        <v>332</v>
      </c>
      <c r="C48" s="181" t="s">
        <v>333</v>
      </c>
      <c r="D48" s="181" t="s">
        <v>334</v>
      </c>
      <c r="E48" s="179">
        <v>3</v>
      </c>
      <c r="F48" s="179">
        <v>142</v>
      </c>
      <c r="G48" s="179">
        <v>28</v>
      </c>
      <c r="H48" s="179">
        <v>190</v>
      </c>
      <c r="I48" s="180">
        <v>158</v>
      </c>
      <c r="J48" s="345">
        <v>218</v>
      </c>
      <c r="K48" s="180">
        <v>316</v>
      </c>
      <c r="L48" s="179">
        <v>352</v>
      </c>
      <c r="M48" s="371">
        <v>308</v>
      </c>
      <c r="N48" s="178">
        <f>SUM(F48:L48)</f>
        <v>1404</v>
      </c>
      <c r="O48" s="373">
        <v>5</v>
      </c>
      <c r="P48" s="97">
        <v>43</v>
      </c>
      <c r="Q48" s="186"/>
      <c r="R48" s="186"/>
      <c r="S48" s="186"/>
      <c r="T48" s="187"/>
      <c r="U48" s="186"/>
      <c r="V48" s="186"/>
      <c r="W48" s="187"/>
      <c r="X48" s="186"/>
      <c r="Y48" s="187"/>
      <c r="Z48" s="186"/>
      <c r="AA48" s="186"/>
      <c r="AB48" s="187"/>
      <c r="AC48" s="186"/>
      <c r="AD48" s="186"/>
      <c r="AE48" s="186"/>
      <c r="AF48" s="187"/>
      <c r="AG48" s="186"/>
      <c r="AH48" s="186"/>
      <c r="AI48" s="186"/>
      <c r="AJ48" s="186"/>
      <c r="AK48" s="186"/>
      <c r="AL48" s="189"/>
      <c r="AM48" s="186"/>
      <c r="AN48" s="186"/>
      <c r="AO48" s="184"/>
      <c r="AP48" s="184"/>
      <c r="AQ48" s="184"/>
      <c r="AR48" s="186"/>
      <c r="AS48" s="175">
        <f>O48</f>
        <v>5</v>
      </c>
      <c r="AT48" s="174">
        <f>P48</f>
        <v>43</v>
      </c>
      <c r="AU48" s="185"/>
      <c r="AV48" s="184"/>
    </row>
    <row r="49" spans="1:48" ht="18" hidden="1">
      <c r="A49" s="193" t="s">
        <v>345</v>
      </c>
      <c r="B49" s="193"/>
      <c r="C49" s="193"/>
      <c r="D49" s="193"/>
      <c r="E49" s="194"/>
      <c r="F49" s="193"/>
      <c r="G49" s="193"/>
      <c r="H49" s="193"/>
      <c r="I49" s="193"/>
      <c r="J49" s="193"/>
      <c r="K49" s="193"/>
      <c r="L49" s="193"/>
      <c r="M49" s="193"/>
      <c r="N49" s="246"/>
      <c r="O49" s="373">
        <v>6</v>
      </c>
      <c r="P49" s="97">
        <v>34</v>
      </c>
      <c r="Q49" s="190"/>
      <c r="R49" s="190"/>
      <c r="S49" s="190"/>
      <c r="T49" s="192"/>
      <c r="U49" s="190"/>
      <c r="V49" s="190"/>
      <c r="W49" s="192"/>
      <c r="X49" s="190"/>
      <c r="Y49" s="192"/>
      <c r="Z49" s="190"/>
      <c r="AA49" s="190"/>
      <c r="AB49" s="192"/>
      <c r="AC49" s="190"/>
      <c r="AD49" s="190"/>
      <c r="AE49" s="190"/>
      <c r="AF49" s="192"/>
      <c r="AG49" s="190"/>
      <c r="AH49" s="190"/>
      <c r="AI49" s="190"/>
      <c r="AJ49" s="190"/>
      <c r="AK49" s="190"/>
      <c r="AL49" s="190"/>
      <c r="AM49" s="190"/>
      <c r="AN49" s="190"/>
      <c r="AO49" s="190"/>
      <c r="AP49" s="190"/>
      <c r="AQ49" s="190"/>
      <c r="AR49" s="190"/>
      <c r="AS49" s="191"/>
      <c r="AT49" s="191"/>
      <c r="AU49" s="185"/>
      <c r="AV49" s="190"/>
    </row>
    <row r="50" spans="1:48" ht="18">
      <c r="A50" s="341">
        <v>28</v>
      </c>
      <c r="B50" s="342" t="s">
        <v>340</v>
      </c>
      <c r="C50" s="343" t="s">
        <v>343</v>
      </c>
      <c r="D50" s="344" t="s">
        <v>41</v>
      </c>
      <c r="E50" s="179">
        <v>4</v>
      </c>
      <c r="F50" s="179">
        <v>96</v>
      </c>
      <c r="G50" s="179">
        <v>200</v>
      </c>
      <c r="H50" s="179">
        <v>236</v>
      </c>
      <c r="I50" s="179">
        <v>406</v>
      </c>
      <c r="J50" s="179">
        <v>52</v>
      </c>
      <c r="K50" s="179">
        <v>100</v>
      </c>
      <c r="L50" s="179">
        <v>365</v>
      </c>
      <c r="M50" s="371">
        <v>340</v>
      </c>
      <c r="N50" s="178">
        <f>SUM(F50:L50)</f>
        <v>1455</v>
      </c>
      <c r="O50" s="373">
        <v>7</v>
      </c>
      <c r="P50" s="97">
        <v>25</v>
      </c>
      <c r="Q50" s="186"/>
      <c r="R50" s="186"/>
      <c r="S50" s="186"/>
      <c r="T50" s="187"/>
      <c r="U50" s="186"/>
      <c r="V50" s="186"/>
      <c r="W50" s="187"/>
      <c r="X50" s="186"/>
      <c r="Y50" s="187"/>
      <c r="Z50" s="186"/>
      <c r="AA50" s="186"/>
      <c r="AB50" s="187"/>
      <c r="AC50" s="186"/>
      <c r="AD50" s="186"/>
      <c r="AE50" s="186"/>
      <c r="AF50" s="187"/>
      <c r="AG50" s="186"/>
      <c r="AH50" s="186"/>
      <c r="AI50" s="186"/>
      <c r="AJ50" s="186"/>
      <c r="AK50" s="186"/>
      <c r="AL50" s="186"/>
      <c r="AM50" s="186"/>
      <c r="AN50" s="186"/>
      <c r="AO50" s="184"/>
      <c r="AP50" s="184"/>
      <c r="AQ50" s="184"/>
      <c r="AR50" s="186"/>
      <c r="AS50" s="175" t="s">
        <v>71</v>
      </c>
      <c r="AT50" s="174">
        <f>P50</f>
        <v>25</v>
      </c>
      <c r="AU50" s="185"/>
      <c r="AV50" s="184"/>
    </row>
    <row r="51" spans="1:48" ht="18">
      <c r="A51" s="183" t="s">
        <v>16</v>
      </c>
      <c r="B51" s="338" t="s">
        <v>254</v>
      </c>
      <c r="C51" s="339" t="s">
        <v>341</v>
      </c>
      <c r="D51" s="339" t="s">
        <v>41</v>
      </c>
      <c r="E51" s="179">
        <v>2</v>
      </c>
      <c r="F51" s="179">
        <v>142</v>
      </c>
      <c r="G51" s="179">
        <v>188</v>
      </c>
      <c r="H51" s="179">
        <v>302</v>
      </c>
      <c r="I51" s="180">
        <v>363</v>
      </c>
      <c r="J51" s="179">
        <v>342</v>
      </c>
      <c r="K51" s="180">
        <v>364</v>
      </c>
      <c r="L51" s="180">
        <v>86</v>
      </c>
      <c r="M51" s="372">
        <v>114</v>
      </c>
      <c r="N51" s="178">
        <f>SUM(F51:L51)</f>
        <v>1787</v>
      </c>
      <c r="O51" s="373">
        <v>8</v>
      </c>
      <c r="P51" s="97">
        <v>16</v>
      </c>
      <c r="Q51" s="186"/>
      <c r="R51" s="186"/>
      <c r="S51" s="186"/>
      <c r="T51" s="187"/>
      <c r="U51" s="186"/>
      <c r="V51" s="186"/>
      <c r="W51" s="187"/>
      <c r="X51" s="186"/>
      <c r="Y51" s="187"/>
      <c r="Z51" s="186"/>
      <c r="AA51" s="186"/>
      <c r="AB51" s="187"/>
      <c r="AC51" s="186"/>
      <c r="AD51" s="186"/>
      <c r="AE51" s="186"/>
      <c r="AF51" s="187"/>
      <c r="AG51" s="186"/>
      <c r="AH51" s="186"/>
      <c r="AI51" s="186"/>
      <c r="AJ51" s="186"/>
      <c r="AK51" s="186"/>
      <c r="AL51" s="186"/>
      <c r="AM51" s="186"/>
      <c r="AN51" s="186"/>
      <c r="AO51" s="184"/>
      <c r="AP51" s="184"/>
      <c r="AQ51" s="184"/>
      <c r="AR51" s="186"/>
      <c r="AS51" s="175" t="s">
        <v>68</v>
      </c>
      <c r="AT51" s="174">
        <f>P51</f>
        <v>16</v>
      </c>
      <c r="AU51" s="185"/>
      <c r="AV51" s="184"/>
    </row>
    <row r="52" spans="1:48" ht="18">
      <c r="A52" s="183" t="s">
        <v>318</v>
      </c>
      <c r="B52" s="182" t="s">
        <v>325</v>
      </c>
      <c r="C52" s="181" t="s">
        <v>335</v>
      </c>
      <c r="D52" s="181" t="s">
        <v>41</v>
      </c>
      <c r="E52" s="179">
        <v>5</v>
      </c>
      <c r="F52" s="179">
        <v>377</v>
      </c>
      <c r="G52" s="179">
        <v>348</v>
      </c>
      <c r="H52" s="179">
        <v>330</v>
      </c>
      <c r="I52" s="180">
        <v>374</v>
      </c>
      <c r="J52" s="345">
        <v>200</v>
      </c>
      <c r="K52" s="180">
        <v>360</v>
      </c>
      <c r="L52" s="179">
        <v>406</v>
      </c>
      <c r="M52" s="371">
        <v>417</v>
      </c>
      <c r="N52" s="178">
        <f>SUM(F52:L52)</f>
        <v>2395</v>
      </c>
      <c r="O52" s="373">
        <v>9</v>
      </c>
      <c r="P52" s="97">
        <v>8</v>
      </c>
      <c r="Q52" s="186"/>
      <c r="R52" s="186"/>
      <c r="S52" s="186"/>
      <c r="T52" s="187"/>
      <c r="U52" s="186"/>
      <c r="V52" s="186"/>
      <c r="W52" s="187"/>
      <c r="X52" s="186"/>
      <c r="Y52" s="187"/>
      <c r="Z52" s="186"/>
      <c r="AA52" s="186"/>
      <c r="AB52" s="187"/>
      <c r="AC52" s="186"/>
      <c r="AD52" s="186"/>
      <c r="AE52" s="186"/>
      <c r="AF52" s="187"/>
      <c r="AG52" s="186"/>
      <c r="AH52" s="186"/>
      <c r="AI52" s="186"/>
      <c r="AJ52" s="186"/>
      <c r="AK52" s="186"/>
      <c r="AL52" s="186"/>
      <c r="AM52" s="186"/>
      <c r="AN52" s="186"/>
      <c r="AO52" s="184"/>
      <c r="AP52" s="184"/>
      <c r="AQ52" s="184"/>
      <c r="AR52" s="186"/>
      <c r="AS52" s="175" t="s">
        <v>13</v>
      </c>
      <c r="AT52" s="174">
        <f>P52</f>
        <v>8</v>
      </c>
      <c r="AU52" s="185"/>
      <c r="AV52" s="184"/>
    </row>
    <row r="53" spans="1:48" ht="18">
      <c r="A53" s="183" t="s">
        <v>336</v>
      </c>
      <c r="B53" s="188" t="s">
        <v>325</v>
      </c>
      <c r="C53" s="181" t="s">
        <v>337</v>
      </c>
      <c r="D53" s="181" t="s">
        <v>41</v>
      </c>
      <c r="E53" s="179">
        <v>4</v>
      </c>
      <c r="F53" s="179">
        <v>176</v>
      </c>
      <c r="G53" s="179">
        <v>348</v>
      </c>
      <c r="H53" s="179">
        <v>520</v>
      </c>
      <c r="I53" s="180">
        <v>489</v>
      </c>
      <c r="J53" s="345">
        <v>403</v>
      </c>
      <c r="K53" s="180">
        <v>264</v>
      </c>
      <c r="L53" s="179">
        <v>374</v>
      </c>
      <c r="M53" s="371">
        <v>406</v>
      </c>
      <c r="N53" s="178">
        <f>SUM(F53:L53)</f>
        <v>2574</v>
      </c>
      <c r="O53" s="373">
        <v>10</v>
      </c>
      <c r="P53" s="97">
        <v>1</v>
      </c>
      <c r="Q53" s="186"/>
      <c r="R53" s="186"/>
      <c r="S53" s="186"/>
      <c r="T53" s="187"/>
      <c r="U53" s="186"/>
      <c r="V53" s="186"/>
      <c r="W53" s="187"/>
      <c r="X53" s="186"/>
      <c r="Y53" s="187"/>
      <c r="Z53" s="186"/>
      <c r="AA53" s="186"/>
      <c r="AB53" s="187"/>
      <c r="AC53" s="186"/>
      <c r="AD53" s="186"/>
      <c r="AE53" s="186"/>
      <c r="AF53" s="187"/>
      <c r="AG53" s="186"/>
      <c r="AH53" s="186"/>
      <c r="AI53" s="186"/>
      <c r="AJ53" s="186"/>
      <c r="AK53" s="186"/>
      <c r="AL53" s="186"/>
      <c r="AM53" s="186"/>
      <c r="AN53" s="186"/>
      <c r="AO53" s="184"/>
      <c r="AP53" s="184"/>
      <c r="AQ53" s="184"/>
      <c r="AR53" s="186"/>
      <c r="AS53" s="175" t="s">
        <v>12</v>
      </c>
      <c r="AT53" s="174">
        <f>P53</f>
        <v>1</v>
      </c>
      <c r="AU53" s="185"/>
      <c r="AV53" s="184"/>
    </row>
  </sheetData>
  <sheetProtection/>
  <mergeCells count="17">
    <mergeCell ref="AV2:AV4"/>
    <mergeCell ref="A3:D3"/>
    <mergeCell ref="AA3:AA4"/>
    <mergeCell ref="B1:D1"/>
    <mergeCell ref="Q2:U2"/>
    <mergeCell ref="A17:D18"/>
    <mergeCell ref="AS17:AT18"/>
    <mergeCell ref="AQ3:AQ4"/>
    <mergeCell ref="A40:D41"/>
    <mergeCell ref="AS40:AT41"/>
    <mergeCell ref="AR2:AT3"/>
    <mergeCell ref="AU2:AU4"/>
    <mergeCell ref="AO3:AO4"/>
    <mergeCell ref="AI3:AI4"/>
    <mergeCell ref="AB3:AB4"/>
    <mergeCell ref="AP3:AP4"/>
    <mergeCell ref="AH3:AH4"/>
  </mergeCells>
  <printOptions/>
  <pageMargins left="0.7086614173228347" right="0.7086614173228347" top="0.7480314960629921" bottom="0.7480314960629921" header="0.31496062992125984" footer="0.31496062992125984"/>
  <pageSetup fitToWidth="3" fitToHeight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Kontora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DDV</cp:lastModifiedBy>
  <cp:lastPrinted>2012-07-22T14:07:12Z</cp:lastPrinted>
  <dcterms:created xsi:type="dcterms:W3CDTF">2010-09-19T06:53:09Z</dcterms:created>
  <dcterms:modified xsi:type="dcterms:W3CDTF">2012-07-23T08:12:07Z</dcterms:modified>
  <cp:category/>
  <cp:version/>
  <cp:contentType/>
  <cp:contentStatus/>
</cp:coreProperties>
</file>