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firstSheet="1" activeTab="1"/>
  </bookViews>
  <sheets>
    <sheet name="Судьи Equipment" sheetId="1" r:id="rId1"/>
    <sheet name="Этап 3 Лепель" sheetId="2" r:id="rId2"/>
  </sheets>
  <definedNames>
    <definedName name="_xlnm.Print_Area" localSheetId="0">'Судьи Equipment'!$A$1:$P$33</definedName>
    <definedName name="_xlnm.Print_Area" localSheetId="1">'Этап 3 Лепель'!$A$1:$BE$72</definedName>
  </definedNames>
  <calcPr fullCalcOnLoad="1"/>
</workbook>
</file>

<file path=xl/sharedStrings.xml><?xml version="1.0" encoding="utf-8"?>
<sst xmlns="http://schemas.openxmlformats.org/spreadsheetml/2006/main" count="553" uniqueCount="221">
  <si>
    <t>3</t>
  </si>
  <si>
    <t>2</t>
  </si>
  <si>
    <t>1</t>
  </si>
  <si>
    <t>16</t>
  </si>
  <si>
    <t>12</t>
  </si>
  <si>
    <t>11</t>
  </si>
  <si>
    <t>10</t>
  </si>
  <si>
    <t>9</t>
  </si>
  <si>
    <t>8</t>
  </si>
  <si>
    <t>Список участников</t>
  </si>
  <si>
    <t>Секция 9</t>
  </si>
  <si>
    <t>Секция 1</t>
  </si>
  <si>
    <t>Секция 3</t>
  </si>
  <si>
    <t>Секция 13</t>
  </si>
  <si>
    <t>Секция 11</t>
  </si>
  <si>
    <t>Секция 5</t>
  </si>
  <si>
    <t>Секция 7</t>
  </si>
  <si>
    <t>Секция 15</t>
  </si>
  <si>
    <t>УАЗ</t>
  </si>
  <si>
    <t>88</t>
  </si>
  <si>
    <t xml:space="preserve"> </t>
  </si>
  <si>
    <t>ВАЗ 2121</t>
  </si>
  <si>
    <t>44</t>
  </si>
  <si>
    <t>29</t>
  </si>
  <si>
    <t>4</t>
  </si>
  <si>
    <t>Минск</t>
  </si>
  <si>
    <t>Ниссан Патрол</t>
  </si>
  <si>
    <t>74</t>
  </si>
  <si>
    <t>59</t>
  </si>
  <si>
    <t>Категория Триал B2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</si>
  <si>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</si>
  <si>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МЕСТО</t>
  </si>
  <si>
    <t xml:space="preserve">Сумма Штрафных очков </t>
  </si>
  <si>
    <t>Город</t>
  </si>
  <si>
    <t>Экипаж</t>
  </si>
  <si>
    <t>Автомобиль</t>
  </si>
  <si>
    <t>Стартовый номер</t>
  </si>
  <si>
    <t>Результаты 3-го этапа</t>
  </si>
  <si>
    <t>5</t>
  </si>
  <si>
    <t>Гомель</t>
  </si>
  <si>
    <t>Категория Триал B1</t>
  </si>
  <si>
    <t>Секция 8</t>
  </si>
  <si>
    <t>Секция 6</t>
  </si>
  <si>
    <t>Секция 4</t>
  </si>
  <si>
    <t>Секция 2</t>
  </si>
  <si>
    <t>Гродно</t>
  </si>
  <si>
    <t>Категория ATV</t>
  </si>
  <si>
    <t>Сумма очков "Триал" + "Карусельная гонка"</t>
  </si>
  <si>
    <t>Очки по результату заезда</t>
  </si>
  <si>
    <t>Место по результату заезда</t>
  </si>
  <si>
    <t>Время прохождения</t>
  </si>
  <si>
    <t>Кругов прой-дено</t>
  </si>
  <si>
    <t>Порядок старта</t>
  </si>
  <si>
    <t>ОЧКИ карусель</t>
  </si>
  <si>
    <t>МЕСТО карусель</t>
  </si>
  <si>
    <t>Очки по результату 4-х заездов</t>
  </si>
  <si>
    <t>Заезд 4</t>
  </si>
  <si>
    <t>Место по результату 3-х заездов</t>
  </si>
  <si>
    <t>Очки по результату 3-х заездов</t>
  </si>
  <si>
    <t>Заезд 3</t>
  </si>
  <si>
    <t>Место по результату 2-х заездов</t>
  </si>
  <si>
    <t>Очки по результату 2-х заездов</t>
  </si>
  <si>
    <t>Заезд 2</t>
  </si>
  <si>
    <t>Заезд 1</t>
  </si>
  <si>
    <t>Кругов прой-дено всего</t>
  </si>
  <si>
    <t>"Карусельная гонка"</t>
  </si>
  <si>
    <t>7</t>
  </si>
  <si>
    <t>6</t>
  </si>
  <si>
    <t>Брест</t>
  </si>
  <si>
    <t>82</t>
  </si>
  <si>
    <t>99</t>
  </si>
  <si>
    <t>89</t>
  </si>
  <si>
    <t>Категория В2 Спринт</t>
  </si>
  <si>
    <t>35</t>
  </si>
  <si>
    <t>Лепель</t>
  </si>
  <si>
    <t>Категория Спринт B1</t>
  </si>
  <si>
    <t>Кругов пройдено</t>
  </si>
  <si>
    <t>ОЧКИ триал</t>
  </si>
  <si>
    <t>Место триал</t>
  </si>
  <si>
    <t>Штрафные очки Секция 15</t>
  </si>
  <si>
    <t>Штрафные очки Секция 13</t>
  </si>
  <si>
    <t>Штрафные очки Секция 11</t>
  </si>
  <si>
    <t>Штрафные очки Секция 9</t>
  </si>
  <si>
    <t>Штрафные очки Секция 7</t>
  </si>
  <si>
    <t>Штрафные очки Секция 5</t>
  </si>
  <si>
    <t>Штрафные очки Секция 3</t>
  </si>
  <si>
    <t>Штрафные очки Секция 1</t>
  </si>
  <si>
    <t xml:space="preserve"> "Триал" </t>
  </si>
  <si>
    <t>Порядок старта в секциях</t>
  </si>
  <si>
    <t>Сысоев Руслан</t>
  </si>
  <si>
    <t>Никулин Андрей</t>
  </si>
  <si>
    <t>Ткачев Иван</t>
  </si>
  <si>
    <t>Горох Вова</t>
  </si>
  <si>
    <t>"Романыч"</t>
  </si>
  <si>
    <t xml:space="preserve">Гнатюк Саша </t>
  </si>
  <si>
    <t>Цитриков Витя</t>
  </si>
  <si>
    <t>Ломако Оля</t>
  </si>
  <si>
    <t>Булойчик Вова</t>
  </si>
  <si>
    <t>Астафьев Вася</t>
  </si>
  <si>
    <t>"Мандарин"</t>
  </si>
  <si>
    <t>Шестопалов Андрей</t>
  </si>
  <si>
    <t>"Ерема"</t>
  </si>
  <si>
    <t>Ермяков Дима</t>
  </si>
  <si>
    <t>"Борода"</t>
  </si>
  <si>
    <t>Ломако Дима</t>
  </si>
  <si>
    <t>Позывной</t>
  </si>
  <si>
    <t>Связь</t>
  </si>
  <si>
    <t>ФИО</t>
  </si>
  <si>
    <t>№</t>
  </si>
  <si>
    <t>Стенд</t>
  </si>
  <si>
    <t>Мегафон</t>
  </si>
  <si>
    <t>Огнетушит</t>
  </si>
  <si>
    <t>Кувалда</t>
  </si>
  <si>
    <t>Изолента</t>
  </si>
  <si>
    <t>Рулетка</t>
  </si>
  <si>
    <t>Свисток</t>
  </si>
  <si>
    <t>Секундом</t>
  </si>
  <si>
    <t>Планшет</t>
  </si>
  <si>
    <t>Гарнитура</t>
  </si>
  <si>
    <t>Рация</t>
  </si>
  <si>
    <t>Плащ</t>
  </si>
  <si>
    <t>Кепка</t>
  </si>
  <si>
    <t>Жилетка</t>
  </si>
  <si>
    <t>Катег</t>
  </si>
  <si>
    <t>Список выданного equipmenta</t>
  </si>
  <si>
    <t>Штрафные очки Секция 5а</t>
  </si>
  <si>
    <t>Штрафные очки Секция 7а</t>
  </si>
  <si>
    <t>Штрафные очки Секция 15а</t>
  </si>
  <si>
    <t>Общее время прохождения</t>
  </si>
  <si>
    <t>97</t>
  </si>
  <si>
    <t>95</t>
  </si>
  <si>
    <t>Речица</t>
  </si>
  <si>
    <t>48</t>
  </si>
  <si>
    <t>Туманов Артур / Туманов Степан</t>
  </si>
  <si>
    <t>96</t>
  </si>
  <si>
    <t>Могилев</t>
  </si>
  <si>
    <t>76</t>
  </si>
  <si>
    <t>55</t>
  </si>
  <si>
    <t>Борисов</t>
  </si>
  <si>
    <t>Богданов Дима</t>
  </si>
  <si>
    <t>Василевский Вова</t>
  </si>
  <si>
    <t>Гончаревич Сергей</t>
  </si>
  <si>
    <t>Добровольский Денис</t>
  </si>
  <si>
    <t>Доморонок Дмитрий</t>
  </si>
  <si>
    <t>Каленкович Саша</t>
  </si>
  <si>
    <t>Тарасевич Егор</t>
  </si>
  <si>
    <t>Староверов Лёня</t>
  </si>
  <si>
    <t>Эстрин Женя</t>
  </si>
  <si>
    <t>Истюничев Илья</t>
  </si>
  <si>
    <t>Истюничев Папа</t>
  </si>
  <si>
    <t>Егор</t>
  </si>
  <si>
    <t>Гончаревич</t>
  </si>
  <si>
    <t>Староверов</t>
  </si>
  <si>
    <t>Василевский</t>
  </si>
  <si>
    <t>Домаронок</t>
  </si>
  <si>
    <t>Каленкович</t>
  </si>
  <si>
    <t>Слепухин Паша</t>
  </si>
  <si>
    <t>Слепухин</t>
  </si>
  <si>
    <t>Истюничев Алексай</t>
  </si>
  <si>
    <t>Бурачевский Андрей</t>
  </si>
  <si>
    <t>Грек Виктор</t>
  </si>
  <si>
    <t>Корниенко Нетта</t>
  </si>
  <si>
    <t>Эстрин</t>
  </si>
  <si>
    <t>Грек</t>
  </si>
  <si>
    <t>Бурачевский</t>
  </si>
  <si>
    <t>Корниенко</t>
  </si>
  <si>
    <t>Бирулин Владимир</t>
  </si>
  <si>
    <t>Бирулин</t>
  </si>
  <si>
    <t>0</t>
  </si>
  <si>
    <t>5-6</t>
  </si>
  <si>
    <t>Белюга Игорь / Грищенко Евгений</t>
  </si>
  <si>
    <t>Кузьминых Иван / Кузьминых Светлана</t>
  </si>
  <si>
    <t>Добряков Сергей / Петров Дмитрий</t>
  </si>
  <si>
    <t>Титов Юрий / Лещинский Иван</t>
  </si>
  <si>
    <t>Москва/Гродно</t>
  </si>
  <si>
    <t>25</t>
  </si>
  <si>
    <t>Сузуки Эскудо</t>
  </si>
  <si>
    <t>СитниковДмитрий / Волков Игорь</t>
  </si>
  <si>
    <t>Савенко Сергей / Осмоловский Алексей</t>
  </si>
  <si>
    <t>Тверь</t>
  </si>
  <si>
    <t>Мицубиси Поджеро</t>
  </si>
  <si>
    <t>Леоненко Сергей / Кажеко Алексей</t>
  </si>
  <si>
    <t>80</t>
  </si>
  <si>
    <t>УАЗ-Прото</t>
  </si>
  <si>
    <t>Волощик Александр / Волощик Андрей</t>
  </si>
  <si>
    <t>BMW</t>
  </si>
  <si>
    <t>Гольф-Прото</t>
  </si>
  <si>
    <t>Джип-Ранглер</t>
  </si>
  <si>
    <t>Барановский Геннадий Филончик Генналий</t>
  </si>
  <si>
    <t>АказниковДмитрий / Чаплинский Виктор</t>
  </si>
  <si>
    <t>Минск/Лепель</t>
  </si>
  <si>
    <t>Данилейко Ольга / Ладыгина Наталья</t>
  </si>
  <si>
    <t>Фиат-Прото</t>
  </si>
  <si>
    <t>Джип Рубикон</t>
  </si>
  <si>
    <t>42</t>
  </si>
  <si>
    <t>Газ-69</t>
  </si>
  <si>
    <t>Лагун Евгений / Лагун Игорь</t>
  </si>
  <si>
    <t>Вериго Геннадлий / Вериго Валерий</t>
  </si>
  <si>
    <t>Джип-Вранглер</t>
  </si>
  <si>
    <t xml:space="preserve">Шкута Сергей / Гресь Виталий </t>
  </si>
  <si>
    <t>УАЗ-31512</t>
  </si>
  <si>
    <t>27</t>
  </si>
  <si>
    <t>Иваненко Владислав / Горленко Артем</t>
  </si>
  <si>
    <t>Джип Гранд Черроки</t>
  </si>
  <si>
    <t xml:space="preserve">Панасюк Георгий / Федоров Илья </t>
  </si>
  <si>
    <t>Шик Сергей / Шаманкова Елена</t>
  </si>
  <si>
    <t>Стасюк Павел / Никулин Андрей</t>
  </si>
  <si>
    <t>Рэнж-Ровер</t>
  </si>
  <si>
    <t>Боулер</t>
  </si>
  <si>
    <t>Красносельский</t>
  </si>
  <si>
    <t>-й этап открытого кубка Республики Беларусь по джип-триалу</t>
  </si>
  <si>
    <t>В</t>
  </si>
  <si>
    <t>38</t>
  </si>
  <si>
    <t>Беляковский Дмитрий / Беляковский Захар</t>
  </si>
  <si>
    <t>не стартовал</t>
  </si>
  <si>
    <t>Панько Дмитрий / Юшкевич Александр</t>
  </si>
  <si>
    <t>Категория Триал абсолютный зачет</t>
  </si>
  <si>
    <t>Не стартовал</t>
  </si>
  <si>
    <t>дисквал</t>
  </si>
  <si>
    <t>Категория Спринт абсолютный зачет</t>
  </si>
  <si>
    <t>1 2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</si>
</sst>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8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49" fontId="4" fillId="7" borderId="12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7" borderId="15" xfId="0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7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168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7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4" fillId="7" borderId="1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C8" sqref="C8:D8"/>
    </sheetView>
  </sheetViews>
  <sheetFormatPr defaultColWidth="9.00390625" defaultRowHeight="12.75"/>
  <cols>
    <col min="1" max="1" width="3.625" style="0" bestFit="1" customWidth="1"/>
    <col min="2" max="2" width="26.00390625" style="0" customWidth="1"/>
    <col min="3" max="3" width="9.00390625" style="0" customWidth="1"/>
    <col min="4" max="17" width="10.75390625" style="0" customWidth="1"/>
    <col min="18" max="19" width="9.75390625" style="0" customWidth="1"/>
  </cols>
  <sheetData>
    <row r="1" ht="15.75">
      <c r="A1" s="4" t="s">
        <v>124</v>
      </c>
    </row>
    <row r="3" spans="1:17" ht="12.75">
      <c r="A3" s="93" t="s">
        <v>108</v>
      </c>
      <c r="B3" s="93" t="s">
        <v>107</v>
      </c>
      <c r="C3" s="93" t="s">
        <v>123</v>
      </c>
      <c r="D3" s="93" t="s">
        <v>122</v>
      </c>
      <c r="E3" s="93" t="s">
        <v>121</v>
      </c>
      <c r="F3" s="93" t="s">
        <v>120</v>
      </c>
      <c r="G3" s="93" t="s">
        <v>119</v>
      </c>
      <c r="H3" s="93" t="s">
        <v>118</v>
      </c>
      <c r="I3" s="93" t="s">
        <v>117</v>
      </c>
      <c r="J3" s="93" t="s">
        <v>116</v>
      </c>
      <c r="K3" s="93" t="s">
        <v>115</v>
      </c>
      <c r="L3" s="93" t="s">
        <v>114</v>
      </c>
      <c r="M3" s="93" t="s">
        <v>113</v>
      </c>
      <c r="N3" s="93" t="s">
        <v>112</v>
      </c>
      <c r="O3" s="93" t="s">
        <v>111</v>
      </c>
      <c r="P3" s="93" t="s">
        <v>110</v>
      </c>
      <c r="Q3" s="93" t="s">
        <v>109</v>
      </c>
    </row>
    <row r="4" spans="1:17" s="94" customFormat="1" ht="19.5" customHeight="1">
      <c r="A4" s="95">
        <v>1</v>
      </c>
      <c r="B4" s="110" t="s">
        <v>104</v>
      </c>
      <c r="C4" s="112" t="s">
        <v>162</v>
      </c>
      <c r="D4" s="112" t="s">
        <v>148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s="94" customFormat="1" ht="19.5" customHeight="1">
      <c r="A5" s="95">
        <v>2</v>
      </c>
      <c r="B5" s="110" t="s">
        <v>96</v>
      </c>
      <c r="C5" s="111" t="s">
        <v>157</v>
      </c>
      <c r="D5" s="92" t="s">
        <v>163</v>
      </c>
      <c r="E5" s="92" t="s">
        <v>165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94" customFormat="1" ht="19.5" customHeight="1">
      <c r="A6" s="95">
        <v>3</v>
      </c>
      <c r="B6" s="110" t="s">
        <v>92</v>
      </c>
      <c r="C6" s="92" t="s">
        <v>158</v>
      </c>
      <c r="D6" s="92" t="s">
        <v>164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94" customFormat="1" ht="19.5" customHeight="1">
      <c r="A7" s="95">
        <v>4</v>
      </c>
      <c r="B7" s="111" t="s">
        <v>139</v>
      </c>
      <c r="C7" s="92" t="s">
        <v>152</v>
      </c>
      <c r="D7" s="92" t="s">
        <v>153</v>
      </c>
      <c r="E7" s="92" t="s">
        <v>167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s="94" customFormat="1" ht="19.5" customHeight="1">
      <c r="A8" s="95">
        <v>5</v>
      </c>
      <c r="B8" s="111" t="s">
        <v>142</v>
      </c>
      <c r="C8" s="111" t="s">
        <v>154</v>
      </c>
      <c r="D8" s="111" t="s">
        <v>155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s="94" customFormat="1" ht="19.5" customHeight="1">
      <c r="A9" s="95">
        <v>6</v>
      </c>
      <c r="B9" s="111" t="s">
        <v>90</v>
      </c>
      <c r="C9" s="92" t="s">
        <v>150</v>
      </c>
      <c r="D9" s="92" t="s">
        <v>151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s="94" customFormat="1" ht="19.5" customHeight="1">
      <c r="A10" s="95">
        <v>7</v>
      </c>
      <c r="B10" s="112" t="s">
        <v>140</v>
      </c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s="94" customFormat="1" ht="19.5" customHeight="1">
      <c r="A11" s="95">
        <v>8</v>
      </c>
      <c r="B11" s="112" t="s">
        <v>141</v>
      </c>
      <c r="C11" s="9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s="94" customFormat="1" ht="19.5" customHeight="1">
      <c r="A12" s="95">
        <v>9</v>
      </c>
      <c r="B12" s="112" t="s">
        <v>143</v>
      </c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94" customFormat="1" ht="19.5" customHeight="1">
      <c r="A13" s="95">
        <v>10</v>
      </c>
      <c r="B13" s="112" t="s">
        <v>144</v>
      </c>
      <c r="C13" s="92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s="94" customFormat="1" ht="19.5" customHeight="1">
      <c r="A14" s="95">
        <v>11</v>
      </c>
      <c r="B14" s="112" t="s">
        <v>156</v>
      </c>
      <c r="C14" s="92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s="94" customFormat="1" ht="19.5" customHeight="1">
      <c r="A15" s="95">
        <v>12</v>
      </c>
      <c r="B15" s="112" t="s">
        <v>145</v>
      </c>
      <c r="C15" s="9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s="94" customFormat="1" ht="19.5" customHeight="1">
      <c r="A16" s="95">
        <v>13</v>
      </c>
      <c r="B16" s="112" t="s">
        <v>146</v>
      </c>
      <c r="C16" s="92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s="94" customFormat="1" ht="19.5" customHeight="1">
      <c r="A17" s="95">
        <v>14</v>
      </c>
      <c r="B17" s="112" t="s">
        <v>147</v>
      </c>
      <c r="C17" s="92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s="94" customFormat="1" ht="19.5" customHeight="1">
      <c r="A18" s="95">
        <v>15</v>
      </c>
      <c r="B18" s="112" t="s">
        <v>148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s="8" customFormat="1" ht="19.5" customHeight="1">
      <c r="A19" s="95">
        <v>16</v>
      </c>
      <c r="B19" s="112" t="s">
        <v>149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s="8" customFormat="1" ht="19.5" customHeight="1">
      <c r="A20" s="95">
        <v>17</v>
      </c>
      <c r="B20" s="92" t="s">
        <v>159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8" customFormat="1" ht="19.5" customHeight="1">
      <c r="A21" s="92"/>
      <c r="B21" s="92" t="s">
        <v>160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s="8" customFormat="1" ht="19.5" customHeight="1">
      <c r="A22" s="92"/>
      <c r="B22" s="92" t="s">
        <v>161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s="8" customFormat="1" ht="19.5" customHeight="1">
      <c r="A23" s="92"/>
      <c r="B23" s="92" t="s">
        <v>166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s="8" customFormat="1" ht="19.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s="8" customFormat="1" ht="19.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s="8" customFormat="1" ht="19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s="8" customFormat="1" ht="19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8" customFormat="1" ht="19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s="8" customFormat="1" ht="19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s="8" customFormat="1" ht="19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s="8" customFormat="1" ht="19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s="8" customFormat="1" ht="19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s="8" customFormat="1" ht="19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8" spans="1:4" ht="12.75">
      <c r="A38" s="93" t="s">
        <v>108</v>
      </c>
      <c r="B38" s="93" t="s">
        <v>107</v>
      </c>
      <c r="C38" s="93" t="s">
        <v>106</v>
      </c>
      <c r="D38" s="93" t="s">
        <v>105</v>
      </c>
    </row>
    <row r="39" spans="1:4" ht="12.75">
      <c r="A39" s="92">
        <v>1</v>
      </c>
      <c r="B39" s="92" t="s">
        <v>104</v>
      </c>
      <c r="C39" s="92">
        <v>4</v>
      </c>
      <c r="D39" s="92" t="s">
        <v>103</v>
      </c>
    </row>
    <row r="40" spans="1:4" ht="12.75">
      <c r="A40" s="92">
        <v>2</v>
      </c>
      <c r="B40" s="92" t="s">
        <v>102</v>
      </c>
      <c r="C40" s="92"/>
      <c r="D40" s="92" t="s">
        <v>101</v>
      </c>
    </row>
    <row r="41" spans="1:4" ht="12.75">
      <c r="A41" s="92">
        <v>3</v>
      </c>
      <c r="B41" s="92" t="s">
        <v>100</v>
      </c>
      <c r="C41" s="92"/>
      <c r="D41" s="92" t="s">
        <v>99</v>
      </c>
    </row>
    <row r="42" spans="1:4" ht="12.75">
      <c r="A42" s="92">
        <v>4</v>
      </c>
      <c r="B42" s="92" t="s">
        <v>98</v>
      </c>
      <c r="C42" s="92">
        <v>3</v>
      </c>
      <c r="D42" s="92"/>
    </row>
    <row r="43" spans="1:4" ht="12.75">
      <c r="A43" s="92">
        <v>5</v>
      </c>
      <c r="B43" s="92" t="s">
        <v>97</v>
      </c>
      <c r="C43" s="92"/>
      <c r="D43" s="92"/>
    </row>
    <row r="44" spans="1:4" ht="12.75">
      <c r="A44" s="92">
        <v>6</v>
      </c>
      <c r="B44" s="92" t="s">
        <v>96</v>
      </c>
      <c r="C44" s="92">
        <v>4</v>
      </c>
      <c r="D44" s="92"/>
    </row>
    <row r="45" spans="1:4" ht="12.75">
      <c r="A45" s="92">
        <v>7</v>
      </c>
      <c r="B45" s="92" t="s">
        <v>95</v>
      </c>
      <c r="C45" s="92"/>
      <c r="D45" s="92"/>
    </row>
    <row r="46" spans="1:4" ht="12.75">
      <c r="A46" s="92">
        <v>8</v>
      </c>
      <c r="B46" s="92" t="s">
        <v>94</v>
      </c>
      <c r="C46" s="92">
        <v>2</v>
      </c>
      <c r="D46" s="92" t="s">
        <v>93</v>
      </c>
    </row>
    <row r="47" spans="1:4" ht="12.75">
      <c r="A47" s="92">
        <v>9</v>
      </c>
      <c r="B47" s="92" t="s">
        <v>92</v>
      </c>
      <c r="C47" s="92">
        <v>1</v>
      </c>
      <c r="D47" s="92"/>
    </row>
    <row r="48" spans="1:4" ht="12.75">
      <c r="A48" s="92">
        <v>10</v>
      </c>
      <c r="B48" s="92" t="s">
        <v>91</v>
      </c>
      <c r="C48" s="92">
        <v>3</v>
      </c>
      <c r="D48" s="92"/>
    </row>
    <row r="49" spans="1:4" ht="12.75">
      <c r="A49" s="92">
        <v>11</v>
      </c>
      <c r="B49" s="92" t="s">
        <v>90</v>
      </c>
      <c r="C49" s="92">
        <v>2</v>
      </c>
      <c r="D49" s="92"/>
    </row>
    <row r="50" spans="1:4" ht="12.75">
      <c r="A50" s="92">
        <v>12</v>
      </c>
      <c r="B50" s="92" t="s">
        <v>89</v>
      </c>
      <c r="C50" s="92">
        <v>1</v>
      </c>
      <c r="D50" s="92"/>
    </row>
  </sheetData>
  <sheetProtection/>
  <printOptions/>
  <pageMargins left="0.12" right="0.27" top="0.52" bottom="0.13" header="0.5" footer="0.1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tabSelected="1" zoomScale="70" zoomScaleNormal="70" zoomScalePageLayoutView="0" workbookViewId="0" topLeftCell="A1">
      <pane xSplit="4" topLeftCell="AQ1" activePane="topRight" state="frozen"/>
      <selection pane="topLeft" activeCell="G6" sqref="G6"/>
      <selection pane="topRight" activeCell="BF43" sqref="BF43"/>
    </sheetView>
  </sheetViews>
  <sheetFormatPr defaultColWidth="9.00390625" defaultRowHeight="12.75"/>
  <cols>
    <col min="1" max="1" width="5.625" style="9" customWidth="1"/>
    <col min="2" max="2" width="19.75390625" style="10" bestFit="1" customWidth="1"/>
    <col min="3" max="3" width="43.625" style="8" customWidth="1"/>
    <col min="4" max="4" width="14.25390625" style="8" customWidth="1"/>
    <col min="5" max="5" width="12.75390625" style="8" hidden="1" customWidth="1"/>
    <col min="6" max="11" width="10.75390625" style="8" hidden="1" customWidth="1"/>
    <col min="12" max="12" width="13.25390625" style="8" hidden="1" customWidth="1"/>
    <col min="13" max="24" width="10.75390625" style="8" customWidth="1"/>
    <col min="25" max="25" width="10.75390625" style="9" customWidth="1"/>
    <col min="26" max="29" width="10.75390625" style="8" customWidth="1"/>
    <col min="30" max="30" width="10.75390625" style="9" customWidth="1"/>
    <col min="31" max="32" width="10.75390625" style="8" customWidth="1"/>
    <col min="33" max="33" width="10.75390625" style="9" customWidth="1"/>
    <col min="34" max="34" width="10.75390625" style="8" customWidth="1"/>
    <col min="35" max="35" width="10.75390625" style="9" customWidth="1"/>
    <col min="36" max="37" width="10.75390625" style="8" customWidth="1"/>
    <col min="38" max="38" width="10.75390625" style="9" customWidth="1"/>
    <col min="39" max="41" width="10.75390625" style="8" customWidth="1"/>
    <col min="42" max="42" width="10.75390625" style="9" customWidth="1"/>
    <col min="43" max="51" width="10.75390625" style="8" customWidth="1"/>
    <col min="52" max="52" width="10.75390625" style="9" customWidth="1"/>
    <col min="53" max="56" width="10.75390625" style="8" customWidth="1"/>
    <col min="57" max="57" width="8.875" style="7" customWidth="1"/>
    <col min="58" max="58" width="13.375" style="6" customWidth="1"/>
    <col min="59" max="59" width="10.75390625" style="6" customWidth="1"/>
    <col min="60" max="16384" width="9.125" style="6" customWidth="1"/>
  </cols>
  <sheetData>
    <row r="1" spans="1:57" s="86" customFormat="1" ht="45.75" customHeight="1">
      <c r="A1" s="90">
        <v>3</v>
      </c>
      <c r="B1" s="116" t="s">
        <v>210</v>
      </c>
      <c r="C1" s="116"/>
      <c r="D1" s="116"/>
      <c r="E1" s="88"/>
      <c r="F1" s="88"/>
      <c r="G1" s="88"/>
      <c r="H1" s="88"/>
      <c r="I1" s="88"/>
      <c r="J1" s="88"/>
      <c r="K1" s="109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  <c r="Z1" s="88"/>
      <c r="AA1" s="88"/>
      <c r="AB1" s="88"/>
      <c r="AC1" s="88"/>
      <c r="AD1" s="89"/>
      <c r="AE1" s="88"/>
      <c r="AF1" s="88"/>
      <c r="AG1" s="89"/>
      <c r="AH1" s="88"/>
      <c r="AI1" s="89"/>
      <c r="AJ1" s="88"/>
      <c r="AK1" s="88"/>
      <c r="AL1" s="89"/>
      <c r="AM1" s="88"/>
      <c r="AN1" s="88"/>
      <c r="AO1" s="88"/>
      <c r="AP1" s="89"/>
      <c r="AQ1" s="88"/>
      <c r="AR1" s="88"/>
      <c r="AS1" s="88"/>
      <c r="AT1" s="88"/>
      <c r="AU1" s="88"/>
      <c r="AV1" s="88"/>
      <c r="AW1" s="88"/>
      <c r="AX1" s="88"/>
      <c r="AY1" s="88"/>
      <c r="AZ1" s="89"/>
      <c r="BA1" s="88"/>
      <c r="BB1" s="88"/>
      <c r="BC1" s="88"/>
      <c r="BD1" s="88"/>
      <c r="BE1" s="87"/>
    </row>
    <row r="2" spans="1:58" s="35" customFormat="1" ht="15.75" customHeight="1">
      <c r="A2" s="130" t="s">
        <v>211</v>
      </c>
      <c r="B2" s="130"/>
      <c r="C2" s="130"/>
      <c r="D2" s="130"/>
      <c r="E2" s="48" t="s">
        <v>88</v>
      </c>
      <c r="F2" s="47"/>
      <c r="G2" s="47"/>
      <c r="H2" s="47"/>
      <c r="I2" s="47"/>
      <c r="J2" s="47"/>
      <c r="K2" s="47"/>
      <c r="L2" s="47"/>
      <c r="M2" s="48" t="s">
        <v>87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6"/>
      <c r="Z2" s="45"/>
      <c r="AA2" s="134" t="s">
        <v>65</v>
      </c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6"/>
      <c r="BB2" s="138" t="s">
        <v>37</v>
      </c>
      <c r="BC2" s="139"/>
      <c r="BD2" s="140"/>
      <c r="BE2" s="137" t="s">
        <v>64</v>
      </c>
      <c r="BF2" s="137" t="s">
        <v>128</v>
      </c>
    </row>
    <row r="3" spans="1:58" s="35" customFormat="1" ht="15.75">
      <c r="A3" s="130"/>
      <c r="B3" s="130"/>
      <c r="C3" s="130"/>
      <c r="D3" s="130"/>
      <c r="E3" s="85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0"/>
      <c r="Z3" s="39"/>
      <c r="AA3" s="134" t="s">
        <v>63</v>
      </c>
      <c r="AB3" s="146"/>
      <c r="AC3" s="146"/>
      <c r="AD3" s="146"/>
      <c r="AE3" s="147"/>
      <c r="AF3" s="134" t="s">
        <v>62</v>
      </c>
      <c r="AG3" s="135"/>
      <c r="AH3" s="135"/>
      <c r="AI3" s="135"/>
      <c r="AJ3" s="136"/>
      <c r="AK3" s="133" t="s">
        <v>61</v>
      </c>
      <c r="AL3" s="148" t="s">
        <v>60</v>
      </c>
      <c r="AM3" s="134" t="s">
        <v>59</v>
      </c>
      <c r="AN3" s="135"/>
      <c r="AO3" s="135"/>
      <c r="AP3" s="135"/>
      <c r="AQ3" s="136"/>
      <c r="AR3" s="133" t="s">
        <v>58</v>
      </c>
      <c r="AS3" s="133" t="s">
        <v>57</v>
      </c>
      <c r="AT3" s="134" t="s">
        <v>56</v>
      </c>
      <c r="AU3" s="135"/>
      <c r="AV3" s="135"/>
      <c r="AW3" s="135"/>
      <c r="AX3" s="136"/>
      <c r="AY3" s="133" t="s">
        <v>55</v>
      </c>
      <c r="AZ3" s="131" t="s">
        <v>54</v>
      </c>
      <c r="BA3" s="133" t="s">
        <v>53</v>
      </c>
      <c r="BB3" s="141"/>
      <c r="BC3" s="142"/>
      <c r="BD3" s="143"/>
      <c r="BE3" s="137"/>
      <c r="BF3" s="137"/>
    </row>
    <row r="4" spans="1:58" s="23" customFormat="1" ht="76.5">
      <c r="A4" s="34" t="s">
        <v>36</v>
      </c>
      <c r="B4" s="26" t="s">
        <v>35</v>
      </c>
      <c r="C4" s="26"/>
      <c r="D4" s="26" t="s">
        <v>33</v>
      </c>
      <c r="E4" s="26" t="s">
        <v>11</v>
      </c>
      <c r="F4" s="26" t="s">
        <v>12</v>
      </c>
      <c r="G4" s="26" t="s">
        <v>15</v>
      </c>
      <c r="H4" s="26" t="s">
        <v>16</v>
      </c>
      <c r="I4" s="26" t="s">
        <v>10</v>
      </c>
      <c r="J4" s="26" t="s">
        <v>14</v>
      </c>
      <c r="K4" s="26" t="s">
        <v>13</v>
      </c>
      <c r="L4" s="26" t="s">
        <v>17</v>
      </c>
      <c r="M4" s="33" t="s">
        <v>86</v>
      </c>
      <c r="N4" s="33" t="s">
        <v>85</v>
      </c>
      <c r="O4" s="33" t="s">
        <v>84</v>
      </c>
      <c r="P4" s="33" t="s">
        <v>125</v>
      </c>
      <c r="Q4" s="33" t="s">
        <v>83</v>
      </c>
      <c r="R4" s="33" t="s">
        <v>126</v>
      </c>
      <c r="S4" s="33" t="s">
        <v>82</v>
      </c>
      <c r="T4" s="33" t="s">
        <v>81</v>
      </c>
      <c r="U4" s="33" t="s">
        <v>80</v>
      </c>
      <c r="V4" s="33" t="s">
        <v>79</v>
      </c>
      <c r="W4" s="33" t="s">
        <v>127</v>
      </c>
      <c r="X4" s="26" t="s">
        <v>32</v>
      </c>
      <c r="Y4" s="32" t="s">
        <v>78</v>
      </c>
      <c r="Z4" s="26" t="s">
        <v>77</v>
      </c>
      <c r="AA4" s="26" t="s">
        <v>52</v>
      </c>
      <c r="AB4" s="26" t="s">
        <v>76</v>
      </c>
      <c r="AC4" s="26" t="s">
        <v>50</v>
      </c>
      <c r="AD4" s="73" t="s">
        <v>49</v>
      </c>
      <c r="AE4" s="71" t="s">
        <v>48</v>
      </c>
      <c r="AF4" s="26" t="s">
        <v>52</v>
      </c>
      <c r="AG4" s="32" t="s">
        <v>76</v>
      </c>
      <c r="AH4" s="26" t="s">
        <v>50</v>
      </c>
      <c r="AI4" s="73" t="s">
        <v>49</v>
      </c>
      <c r="AJ4" s="71" t="s">
        <v>48</v>
      </c>
      <c r="AK4" s="133"/>
      <c r="AL4" s="148"/>
      <c r="AM4" s="26" t="s">
        <v>52</v>
      </c>
      <c r="AN4" s="26" t="s">
        <v>76</v>
      </c>
      <c r="AO4" s="26" t="s">
        <v>50</v>
      </c>
      <c r="AP4" s="73" t="s">
        <v>49</v>
      </c>
      <c r="AQ4" s="71" t="s">
        <v>48</v>
      </c>
      <c r="AR4" s="133"/>
      <c r="AS4" s="133"/>
      <c r="AT4" s="26" t="s">
        <v>52</v>
      </c>
      <c r="AU4" s="26" t="s">
        <v>76</v>
      </c>
      <c r="AV4" s="26" t="s">
        <v>50</v>
      </c>
      <c r="AW4" s="72" t="s">
        <v>49</v>
      </c>
      <c r="AX4" s="71" t="s">
        <v>48</v>
      </c>
      <c r="AY4" s="133"/>
      <c r="AZ4" s="132"/>
      <c r="BA4" s="133"/>
      <c r="BB4" s="26" t="s">
        <v>47</v>
      </c>
      <c r="BC4" s="25" t="s">
        <v>31</v>
      </c>
      <c r="BD4" s="25" t="s">
        <v>30</v>
      </c>
      <c r="BE4" s="137"/>
      <c r="BF4" s="137"/>
    </row>
    <row r="5" spans="1:58" s="23" customFormat="1" ht="18">
      <c r="A5" s="30" t="s">
        <v>75</v>
      </c>
      <c r="B5" s="30"/>
      <c r="C5" s="30"/>
      <c r="D5" s="30"/>
      <c r="E5" s="51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29"/>
      <c r="Z5" s="30"/>
      <c r="AA5" s="66"/>
      <c r="AB5" s="66"/>
      <c r="AC5" s="63"/>
      <c r="AD5" s="70"/>
      <c r="AE5" s="68"/>
      <c r="AF5" s="63"/>
      <c r="AG5" s="69"/>
      <c r="AH5" s="63"/>
      <c r="AI5" s="70"/>
      <c r="AJ5" s="68"/>
      <c r="AK5" s="68"/>
      <c r="AL5" s="70"/>
      <c r="AM5" s="63"/>
      <c r="AN5" s="63"/>
      <c r="AO5" s="63"/>
      <c r="AP5" s="67"/>
      <c r="AQ5" s="63"/>
      <c r="AR5" s="66"/>
      <c r="AS5" s="66"/>
      <c r="AT5" s="66"/>
      <c r="AU5" s="66"/>
      <c r="AV5" s="66"/>
      <c r="AW5" s="65"/>
      <c r="AX5" s="65"/>
      <c r="AY5" s="65"/>
      <c r="AZ5" s="64"/>
      <c r="BA5" s="63"/>
      <c r="BB5" s="63"/>
      <c r="BC5" s="62"/>
      <c r="BD5" s="84"/>
      <c r="BE5" s="84"/>
      <c r="BF5" s="84"/>
    </row>
    <row r="6" spans="1:58" s="14" customFormat="1" ht="18">
      <c r="A6" s="115" t="s">
        <v>132</v>
      </c>
      <c r="B6" s="3" t="s">
        <v>208</v>
      </c>
      <c r="C6" s="1" t="s">
        <v>178</v>
      </c>
      <c r="D6" s="1" t="s">
        <v>174</v>
      </c>
      <c r="E6" s="60">
        <v>3</v>
      </c>
      <c r="F6" s="17"/>
      <c r="G6" s="17"/>
      <c r="H6" s="17"/>
      <c r="I6" s="17"/>
      <c r="J6" s="17"/>
      <c r="K6" s="17"/>
      <c r="L6" s="17"/>
      <c r="M6" s="17">
        <v>320</v>
      </c>
      <c r="N6" s="17">
        <v>294</v>
      </c>
      <c r="O6" s="17">
        <v>306</v>
      </c>
      <c r="P6" s="17"/>
      <c r="Q6" s="17">
        <v>64</v>
      </c>
      <c r="R6" s="17"/>
      <c r="S6" s="17">
        <v>46</v>
      </c>
      <c r="T6" s="17">
        <v>114</v>
      </c>
      <c r="U6" s="17"/>
      <c r="V6" s="17"/>
      <c r="W6" s="17"/>
      <c r="X6" s="17">
        <f>SUM(M6:W6)</f>
        <v>1144</v>
      </c>
      <c r="Y6" s="114">
        <v>1</v>
      </c>
      <c r="Z6" s="91">
        <v>40</v>
      </c>
      <c r="AA6" s="59">
        <f>Y6</f>
        <v>1</v>
      </c>
      <c r="AB6" s="17">
        <v>5</v>
      </c>
      <c r="AC6" s="79">
        <v>0.01804050925925926</v>
      </c>
      <c r="AD6" s="21" t="s">
        <v>0</v>
      </c>
      <c r="AE6" s="91">
        <v>11</v>
      </c>
      <c r="AF6" s="17" t="str">
        <f>AD6</f>
        <v>3</v>
      </c>
      <c r="AG6" s="114">
        <v>6</v>
      </c>
      <c r="AH6" s="58">
        <v>0.019677777777777777</v>
      </c>
      <c r="AI6" s="114">
        <v>1</v>
      </c>
      <c r="AJ6" s="91">
        <v>40</v>
      </c>
      <c r="AK6" s="17">
        <f>AE6+AJ6</f>
        <v>51</v>
      </c>
      <c r="AL6" s="114">
        <v>2</v>
      </c>
      <c r="AM6" s="17">
        <v>2</v>
      </c>
      <c r="AN6" s="17">
        <v>3</v>
      </c>
      <c r="AO6" s="79">
        <v>0.009048842592592593</v>
      </c>
      <c r="AP6" s="21" t="s">
        <v>0</v>
      </c>
      <c r="AQ6" s="91">
        <v>11</v>
      </c>
      <c r="AR6" s="17">
        <f>AK6+AQ6</f>
        <v>62</v>
      </c>
      <c r="AS6" s="17">
        <v>2</v>
      </c>
      <c r="AT6" s="17">
        <f>AS6</f>
        <v>2</v>
      </c>
      <c r="AU6" s="17">
        <v>4</v>
      </c>
      <c r="AV6" s="58" t="s">
        <v>218</v>
      </c>
      <c r="AW6" s="17">
        <v>3</v>
      </c>
      <c r="AX6" s="91">
        <v>0</v>
      </c>
      <c r="AY6" s="17">
        <f>AR6+AX6</f>
        <v>62</v>
      </c>
      <c r="AZ6" s="21" t="s">
        <v>0</v>
      </c>
      <c r="BA6" s="91">
        <v>11</v>
      </c>
      <c r="BB6" s="17">
        <f>Z6+BA6</f>
        <v>51</v>
      </c>
      <c r="BC6" s="16">
        <v>1</v>
      </c>
      <c r="BD6" s="91">
        <v>40</v>
      </c>
      <c r="BE6" s="56">
        <f aca="true" t="shared" si="0" ref="BE6:BF8">AU6+AN6+AG6+AB6</f>
        <v>18</v>
      </c>
      <c r="BF6" s="97">
        <f>AO6+AH6+AC6</f>
        <v>0.04676712962962963</v>
      </c>
    </row>
    <row r="7" spans="1:58" s="14" customFormat="1" ht="18" customHeight="1">
      <c r="A7" s="2" t="s">
        <v>3</v>
      </c>
      <c r="B7" s="83" t="s">
        <v>180</v>
      </c>
      <c r="C7" s="1" t="s">
        <v>181</v>
      </c>
      <c r="D7" s="82" t="s">
        <v>74</v>
      </c>
      <c r="E7" s="60">
        <v>2</v>
      </c>
      <c r="F7" s="17"/>
      <c r="G7" s="17"/>
      <c r="H7" s="17"/>
      <c r="I7" s="17"/>
      <c r="J7" s="17"/>
      <c r="K7" s="17"/>
      <c r="L7" s="17"/>
      <c r="M7" s="17">
        <v>461</v>
      </c>
      <c r="N7" s="17">
        <v>292</v>
      </c>
      <c r="O7" s="17">
        <v>406</v>
      </c>
      <c r="P7" s="17"/>
      <c r="Q7" s="17">
        <v>254</v>
      </c>
      <c r="R7" s="17"/>
      <c r="S7" s="17">
        <v>271</v>
      </c>
      <c r="T7" s="17">
        <v>333</v>
      </c>
      <c r="U7" s="17"/>
      <c r="V7" s="17"/>
      <c r="W7" s="17"/>
      <c r="X7" s="17">
        <f>SUM(M7:W7)</f>
        <v>2017</v>
      </c>
      <c r="Y7" s="114">
        <v>3</v>
      </c>
      <c r="Z7" s="91">
        <v>11</v>
      </c>
      <c r="AA7" s="59">
        <f>Y7</f>
        <v>3</v>
      </c>
      <c r="AB7" s="17">
        <v>6</v>
      </c>
      <c r="AC7" s="79">
        <v>0.016053124999999998</v>
      </c>
      <c r="AD7" s="21" t="s">
        <v>2</v>
      </c>
      <c r="AE7" s="91">
        <v>40</v>
      </c>
      <c r="AF7" s="17" t="str">
        <f>AD7</f>
        <v>1</v>
      </c>
      <c r="AG7" s="114">
        <v>6</v>
      </c>
      <c r="AH7" s="58">
        <v>0.020211458333333335</v>
      </c>
      <c r="AI7" s="114">
        <v>2</v>
      </c>
      <c r="AJ7" s="91">
        <v>24</v>
      </c>
      <c r="AK7" s="17">
        <f>AE7+AJ7</f>
        <v>64</v>
      </c>
      <c r="AL7" s="114">
        <v>1</v>
      </c>
      <c r="AM7" s="17">
        <v>1</v>
      </c>
      <c r="AN7" s="17">
        <v>6</v>
      </c>
      <c r="AO7" s="58">
        <v>0.016035185185185184</v>
      </c>
      <c r="AP7" s="21" t="s">
        <v>2</v>
      </c>
      <c r="AQ7" s="91">
        <v>40</v>
      </c>
      <c r="AR7" s="17">
        <f>AK7+AQ7</f>
        <v>104</v>
      </c>
      <c r="AS7" s="17">
        <v>1</v>
      </c>
      <c r="AT7" s="17">
        <f>AS7</f>
        <v>1</v>
      </c>
      <c r="AU7" s="17">
        <v>4</v>
      </c>
      <c r="AV7" s="58">
        <v>0.027771527777777777</v>
      </c>
      <c r="AW7" s="17">
        <v>2</v>
      </c>
      <c r="AX7" s="91">
        <v>24</v>
      </c>
      <c r="AY7" s="17">
        <f>AR7+AX7</f>
        <v>128</v>
      </c>
      <c r="AZ7" s="21" t="s">
        <v>2</v>
      </c>
      <c r="BA7" s="91">
        <v>40</v>
      </c>
      <c r="BB7" s="17">
        <f>Z7+BA7</f>
        <v>51</v>
      </c>
      <c r="BC7" s="16">
        <v>2</v>
      </c>
      <c r="BD7" s="91">
        <v>24</v>
      </c>
      <c r="BE7" s="56">
        <f t="shared" si="0"/>
        <v>22</v>
      </c>
      <c r="BF7" s="97">
        <f t="shared" si="0"/>
        <v>0.0800712962962963</v>
      </c>
    </row>
    <row r="8" spans="1:58" s="14" customFormat="1" ht="18">
      <c r="A8" s="2" t="s">
        <v>175</v>
      </c>
      <c r="B8" s="3" t="s">
        <v>176</v>
      </c>
      <c r="C8" s="1" t="s">
        <v>177</v>
      </c>
      <c r="D8" s="1" t="s">
        <v>179</v>
      </c>
      <c r="E8" s="17">
        <v>4</v>
      </c>
      <c r="F8" s="17"/>
      <c r="G8" s="17"/>
      <c r="H8" s="17"/>
      <c r="I8" s="17"/>
      <c r="J8" s="17"/>
      <c r="K8" s="17"/>
      <c r="L8" s="17"/>
      <c r="M8" s="17">
        <v>440</v>
      </c>
      <c r="N8" s="17">
        <v>304</v>
      </c>
      <c r="O8" s="17">
        <v>426</v>
      </c>
      <c r="P8" s="17"/>
      <c r="Q8" s="17">
        <v>178</v>
      </c>
      <c r="R8" s="17"/>
      <c r="S8" s="17">
        <v>412</v>
      </c>
      <c r="T8" s="17">
        <v>240</v>
      </c>
      <c r="U8" s="17"/>
      <c r="V8" s="17"/>
      <c r="W8" s="17"/>
      <c r="X8" s="17">
        <f>SUM(M8:W8)</f>
        <v>2000</v>
      </c>
      <c r="Y8" s="117">
        <v>2</v>
      </c>
      <c r="Z8" s="91">
        <v>24</v>
      </c>
      <c r="AA8" s="59">
        <f>Y8</f>
        <v>2</v>
      </c>
      <c r="AB8" s="118">
        <v>5</v>
      </c>
      <c r="AC8" s="121">
        <v>0.01629953703703704</v>
      </c>
      <c r="AD8" s="126" t="s">
        <v>1</v>
      </c>
      <c r="AE8" s="91">
        <v>24</v>
      </c>
      <c r="AF8" s="118" t="str">
        <f>AD8</f>
        <v>2</v>
      </c>
      <c r="AG8" s="127">
        <v>0</v>
      </c>
      <c r="AH8" s="121">
        <v>0.0416666666666667</v>
      </c>
      <c r="AI8" s="127">
        <v>3</v>
      </c>
      <c r="AJ8" s="91">
        <v>11</v>
      </c>
      <c r="AK8" s="17">
        <f>AE8+AJ8</f>
        <v>35</v>
      </c>
      <c r="AL8" s="117">
        <v>3</v>
      </c>
      <c r="AM8" s="118">
        <v>3</v>
      </c>
      <c r="AN8" s="118">
        <v>6</v>
      </c>
      <c r="AO8" s="121">
        <v>0.016997222222222223</v>
      </c>
      <c r="AP8" s="126" t="s">
        <v>1</v>
      </c>
      <c r="AQ8" s="91">
        <v>24</v>
      </c>
      <c r="AR8" s="118">
        <f>AK8+AQ8</f>
        <v>59</v>
      </c>
      <c r="AS8" s="118">
        <v>3</v>
      </c>
      <c r="AT8" s="118">
        <f>AS8</f>
        <v>3</v>
      </c>
      <c r="AU8" s="118">
        <v>6</v>
      </c>
      <c r="AV8" s="121">
        <v>0.025007523148148147</v>
      </c>
      <c r="AW8" s="118">
        <v>1</v>
      </c>
      <c r="AX8" s="91">
        <v>40</v>
      </c>
      <c r="AY8" s="118">
        <f>AR8+AX8</f>
        <v>99</v>
      </c>
      <c r="AZ8" s="118">
        <v>2</v>
      </c>
      <c r="BA8" s="91">
        <v>24</v>
      </c>
      <c r="BB8" s="17">
        <f>Z8+BA8</f>
        <v>48</v>
      </c>
      <c r="BC8" s="129">
        <v>3</v>
      </c>
      <c r="BD8" s="91">
        <v>11</v>
      </c>
      <c r="BE8" s="123">
        <f t="shared" si="0"/>
        <v>17</v>
      </c>
      <c r="BF8" s="124">
        <f t="shared" si="0"/>
        <v>0.09997094907407411</v>
      </c>
    </row>
    <row r="9" spans="1:58" s="14" customFormat="1" ht="18" customHeight="1">
      <c r="A9" s="2" t="s">
        <v>73</v>
      </c>
      <c r="B9" s="3" t="s">
        <v>187</v>
      </c>
      <c r="C9" s="1" t="s">
        <v>188</v>
      </c>
      <c r="D9" s="81" t="s">
        <v>135</v>
      </c>
      <c r="E9" s="60">
        <v>1</v>
      </c>
      <c r="F9" s="17"/>
      <c r="G9" s="17"/>
      <c r="H9" s="17"/>
      <c r="I9" s="17"/>
      <c r="J9" s="17"/>
      <c r="K9" s="17"/>
      <c r="L9" s="17"/>
      <c r="M9" s="17">
        <v>486</v>
      </c>
      <c r="N9" s="17">
        <v>317</v>
      </c>
      <c r="O9" s="17">
        <v>482</v>
      </c>
      <c r="P9" s="17"/>
      <c r="Q9" s="17">
        <v>494</v>
      </c>
      <c r="R9" s="17"/>
      <c r="S9" s="17">
        <v>188</v>
      </c>
      <c r="T9" s="17">
        <v>520</v>
      </c>
      <c r="U9" s="17"/>
      <c r="V9" s="17"/>
      <c r="W9" s="17"/>
      <c r="X9" s="17">
        <f>SUM(M9:W9)</f>
        <v>2487</v>
      </c>
      <c r="Y9" s="114">
        <v>4</v>
      </c>
      <c r="Z9" s="91">
        <v>1</v>
      </c>
      <c r="AA9" s="59">
        <f>Y9</f>
        <v>4</v>
      </c>
      <c r="AB9" s="17"/>
      <c r="AC9" s="79" t="s">
        <v>214</v>
      </c>
      <c r="AD9" s="21" t="s">
        <v>24</v>
      </c>
      <c r="AE9" s="91">
        <v>0</v>
      </c>
      <c r="AF9" s="17" t="str">
        <f>AD9</f>
        <v>4</v>
      </c>
      <c r="AG9" s="21"/>
      <c r="AH9" s="79" t="s">
        <v>214</v>
      </c>
      <c r="AI9" s="114">
        <v>4</v>
      </c>
      <c r="AJ9" s="91">
        <v>0</v>
      </c>
      <c r="AK9" s="17">
        <f>AE9+AJ9</f>
        <v>0</v>
      </c>
      <c r="AL9" s="114">
        <v>4</v>
      </c>
      <c r="AM9" s="17">
        <v>4</v>
      </c>
      <c r="AN9" s="17"/>
      <c r="AO9" s="79" t="s">
        <v>214</v>
      </c>
      <c r="AP9" s="21" t="s">
        <v>24</v>
      </c>
      <c r="AQ9" s="91">
        <v>0</v>
      </c>
      <c r="AR9" s="17">
        <f>AK9+AQ9</f>
        <v>0</v>
      </c>
      <c r="AS9" s="17">
        <v>4</v>
      </c>
      <c r="AT9" s="17">
        <f>AS9</f>
        <v>4</v>
      </c>
      <c r="AU9" s="17"/>
      <c r="AV9" s="58" t="s">
        <v>217</v>
      </c>
      <c r="AW9" s="17">
        <v>4</v>
      </c>
      <c r="AX9" s="91">
        <v>0</v>
      </c>
      <c r="AY9" s="17">
        <f>AR9+AX9</f>
        <v>0</v>
      </c>
      <c r="AZ9" s="21" t="s">
        <v>24</v>
      </c>
      <c r="BA9" s="91">
        <v>0</v>
      </c>
      <c r="BB9" s="17">
        <f>Z9+BA9</f>
        <v>1</v>
      </c>
      <c r="BC9" s="16">
        <v>4</v>
      </c>
      <c r="BD9" s="91">
        <v>1</v>
      </c>
      <c r="BE9" s="56">
        <f>AU9+AN9+AG9+AB9</f>
        <v>0</v>
      </c>
      <c r="BF9" s="97">
        <v>0</v>
      </c>
    </row>
    <row r="10" spans="1:57" s="35" customFormat="1" ht="15.75" customHeight="1" hidden="1">
      <c r="A10" s="144" t="s">
        <v>9</v>
      </c>
      <c r="B10" s="156"/>
      <c r="C10" s="156"/>
      <c r="D10" s="157"/>
      <c r="E10" s="54"/>
      <c r="F10" s="47"/>
      <c r="G10" s="47"/>
      <c r="H10" s="47"/>
      <c r="I10" s="47"/>
      <c r="J10" s="47"/>
      <c r="K10" s="47"/>
      <c r="L10" s="47"/>
      <c r="M10" s="48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6"/>
      <c r="Z10" s="45"/>
      <c r="AA10" s="77" t="s">
        <v>65</v>
      </c>
      <c r="AB10" s="77"/>
      <c r="AC10" s="75"/>
      <c r="AD10" s="76"/>
      <c r="AE10" s="75"/>
      <c r="AF10" s="75"/>
      <c r="AG10" s="76"/>
      <c r="AH10" s="75"/>
      <c r="AI10" s="76"/>
      <c r="AJ10" s="75"/>
      <c r="AK10" s="75"/>
      <c r="AL10" s="76"/>
      <c r="AM10" s="75"/>
      <c r="AN10" s="75"/>
      <c r="AO10" s="75"/>
      <c r="AP10" s="76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4"/>
      <c r="BB10" s="160" t="s">
        <v>37</v>
      </c>
      <c r="BC10" s="138"/>
      <c r="BD10" s="161"/>
      <c r="BE10" s="153" t="s">
        <v>64</v>
      </c>
    </row>
    <row r="11" spans="1:57" s="35" customFormat="1" ht="15.75" customHeight="1" hidden="1">
      <c r="A11" s="145"/>
      <c r="B11" s="158"/>
      <c r="C11" s="158"/>
      <c r="D11" s="159"/>
      <c r="E11" s="53"/>
      <c r="F11" s="41"/>
      <c r="G11" s="41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0"/>
      <c r="Z11" s="39"/>
      <c r="AA11" s="134" t="s">
        <v>63</v>
      </c>
      <c r="AB11" s="135"/>
      <c r="AC11" s="135"/>
      <c r="AD11" s="135"/>
      <c r="AE11" s="136"/>
      <c r="AF11" s="134" t="s">
        <v>62</v>
      </c>
      <c r="AG11" s="135"/>
      <c r="AH11" s="135"/>
      <c r="AI11" s="135"/>
      <c r="AJ11" s="136"/>
      <c r="AK11" s="149" t="s">
        <v>61</v>
      </c>
      <c r="AL11" s="151" t="s">
        <v>60</v>
      </c>
      <c r="AM11" s="134" t="s">
        <v>59</v>
      </c>
      <c r="AN11" s="135"/>
      <c r="AO11" s="135"/>
      <c r="AP11" s="135"/>
      <c r="AQ11" s="136"/>
      <c r="AR11" s="149" t="s">
        <v>58</v>
      </c>
      <c r="AS11" s="149" t="s">
        <v>57</v>
      </c>
      <c r="AT11" s="134" t="s">
        <v>56</v>
      </c>
      <c r="AU11" s="135"/>
      <c r="AV11" s="135"/>
      <c r="AW11" s="135"/>
      <c r="AX11" s="136"/>
      <c r="AY11" s="149" t="s">
        <v>55</v>
      </c>
      <c r="AZ11" s="132" t="s">
        <v>54</v>
      </c>
      <c r="BA11" s="149" t="s">
        <v>53</v>
      </c>
      <c r="BB11" s="162"/>
      <c r="BC11" s="163"/>
      <c r="BD11" s="164"/>
      <c r="BE11" s="154"/>
    </row>
    <row r="12" spans="1:57" s="23" customFormat="1" ht="76.5" hidden="1">
      <c r="A12" s="34" t="s">
        <v>36</v>
      </c>
      <c r="B12" s="26" t="s">
        <v>35</v>
      </c>
      <c r="C12" s="26" t="s">
        <v>34</v>
      </c>
      <c r="D12" s="26" t="s">
        <v>33</v>
      </c>
      <c r="E12" s="52"/>
      <c r="F12" s="26" t="s">
        <v>44</v>
      </c>
      <c r="G12" s="26" t="s">
        <v>12</v>
      </c>
      <c r="H12" s="26" t="s">
        <v>43</v>
      </c>
      <c r="I12" s="26" t="s">
        <v>15</v>
      </c>
      <c r="J12" s="26" t="s">
        <v>42</v>
      </c>
      <c r="K12" s="26" t="s">
        <v>16</v>
      </c>
      <c r="L12" s="26" t="s">
        <v>41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26" t="s">
        <v>32</v>
      </c>
      <c r="Y12" s="32"/>
      <c r="Z12" s="26"/>
      <c r="AA12" s="26" t="s">
        <v>52</v>
      </c>
      <c r="AB12" s="26" t="s">
        <v>51</v>
      </c>
      <c r="AC12" s="26" t="s">
        <v>50</v>
      </c>
      <c r="AD12" s="73" t="s">
        <v>49</v>
      </c>
      <c r="AE12" s="71" t="s">
        <v>48</v>
      </c>
      <c r="AF12" s="26" t="s">
        <v>52</v>
      </c>
      <c r="AG12" s="32" t="s">
        <v>51</v>
      </c>
      <c r="AH12" s="26" t="s">
        <v>50</v>
      </c>
      <c r="AI12" s="73" t="s">
        <v>49</v>
      </c>
      <c r="AJ12" s="71" t="s">
        <v>48</v>
      </c>
      <c r="AK12" s="150"/>
      <c r="AL12" s="152"/>
      <c r="AM12" s="26" t="s">
        <v>52</v>
      </c>
      <c r="AN12" s="26" t="s">
        <v>51</v>
      </c>
      <c r="AO12" s="26" t="s">
        <v>50</v>
      </c>
      <c r="AP12" s="73" t="s">
        <v>49</v>
      </c>
      <c r="AQ12" s="71" t="s">
        <v>48</v>
      </c>
      <c r="AR12" s="150"/>
      <c r="AS12" s="150"/>
      <c r="AT12" s="26" t="s">
        <v>52</v>
      </c>
      <c r="AU12" s="26" t="s">
        <v>51</v>
      </c>
      <c r="AV12" s="26" t="s">
        <v>50</v>
      </c>
      <c r="AW12" s="72" t="s">
        <v>49</v>
      </c>
      <c r="AX12" s="71" t="s">
        <v>48</v>
      </c>
      <c r="AY12" s="150"/>
      <c r="AZ12" s="131"/>
      <c r="BA12" s="150"/>
      <c r="BB12" s="26" t="s">
        <v>47</v>
      </c>
      <c r="BC12" s="25" t="s">
        <v>31</v>
      </c>
      <c r="BD12" s="25" t="s">
        <v>30</v>
      </c>
      <c r="BE12" s="155"/>
    </row>
    <row r="13" spans="1:58" s="23" customFormat="1" ht="18">
      <c r="A13" s="30" t="s">
        <v>72</v>
      </c>
      <c r="B13" s="30"/>
      <c r="C13" s="30"/>
      <c r="D13" s="30"/>
      <c r="E13" s="5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9"/>
      <c r="Z13" s="30"/>
      <c r="AA13" s="66"/>
      <c r="AB13" s="66"/>
      <c r="AC13" s="63"/>
      <c r="AD13" s="70"/>
      <c r="AE13" s="68"/>
      <c r="AF13" s="63"/>
      <c r="AG13" s="69"/>
      <c r="AH13" s="63"/>
      <c r="AI13" s="70"/>
      <c r="AJ13" s="68"/>
      <c r="AK13" s="68"/>
      <c r="AL13" s="70"/>
      <c r="AM13" s="63"/>
      <c r="AN13" s="63"/>
      <c r="AO13" s="63"/>
      <c r="AP13" s="67"/>
      <c r="AQ13" s="63"/>
      <c r="AR13" s="66"/>
      <c r="AS13" s="66"/>
      <c r="AT13" s="66"/>
      <c r="AU13" s="66"/>
      <c r="AV13" s="66"/>
      <c r="AW13" s="65"/>
      <c r="AX13" s="65"/>
      <c r="AY13" s="65"/>
      <c r="AZ13" s="64"/>
      <c r="BA13" s="63"/>
      <c r="BB13" s="63"/>
      <c r="BC13" s="62"/>
      <c r="BD13" s="61"/>
      <c r="BE13" s="25"/>
      <c r="BF13" s="25"/>
    </row>
    <row r="14" spans="1:58" s="14" customFormat="1" ht="18">
      <c r="A14" s="2" t="s">
        <v>71</v>
      </c>
      <c r="B14" s="3" t="s">
        <v>200</v>
      </c>
      <c r="C14" s="1" t="s">
        <v>170</v>
      </c>
      <c r="D14" s="1" t="s">
        <v>39</v>
      </c>
      <c r="E14" s="60">
        <v>4</v>
      </c>
      <c r="F14" s="17"/>
      <c r="G14" s="17"/>
      <c r="H14" s="17"/>
      <c r="I14" s="17"/>
      <c r="J14" s="17"/>
      <c r="K14" s="17"/>
      <c r="L14" s="17"/>
      <c r="M14" s="17">
        <v>146</v>
      </c>
      <c r="N14" s="17">
        <v>254</v>
      </c>
      <c r="O14" s="17">
        <v>498</v>
      </c>
      <c r="P14" s="17"/>
      <c r="Q14" s="17">
        <v>166</v>
      </c>
      <c r="R14" s="17"/>
      <c r="S14" s="17"/>
      <c r="T14" s="17"/>
      <c r="U14" s="17"/>
      <c r="V14" s="17"/>
      <c r="W14" s="17"/>
      <c r="X14" s="17">
        <f aca="true" t="shared" si="1" ref="X14:X21">SUM(M14:W14)</f>
        <v>1064</v>
      </c>
      <c r="Y14" s="114">
        <v>3</v>
      </c>
      <c r="Z14" s="91">
        <v>48</v>
      </c>
      <c r="AA14" s="59">
        <f aca="true" t="shared" si="2" ref="AA14:AA21">Y14</f>
        <v>3</v>
      </c>
      <c r="AB14" s="17">
        <v>6</v>
      </c>
      <c r="AC14" s="58">
        <v>0.016554050925925923</v>
      </c>
      <c r="AD14" s="21" t="s">
        <v>0</v>
      </c>
      <c r="AE14" s="91">
        <v>48</v>
      </c>
      <c r="AF14" s="17" t="str">
        <f aca="true" t="shared" si="3" ref="AF14:AF21">AD14</f>
        <v>3</v>
      </c>
      <c r="AG14" s="114">
        <v>6</v>
      </c>
      <c r="AH14" s="58">
        <v>0.015874305555555555</v>
      </c>
      <c r="AI14" s="91">
        <v>1</v>
      </c>
      <c r="AJ14" s="91">
        <v>80</v>
      </c>
      <c r="AK14" s="17">
        <f aca="true" t="shared" si="4" ref="AK14:AK21">AE14+AJ14</f>
        <v>128</v>
      </c>
      <c r="AL14" s="114">
        <v>1</v>
      </c>
      <c r="AM14" s="17">
        <v>1</v>
      </c>
      <c r="AN14" s="17">
        <v>6</v>
      </c>
      <c r="AO14" s="58">
        <v>0.01624525462962963</v>
      </c>
      <c r="AP14" s="21" t="s">
        <v>24</v>
      </c>
      <c r="AQ14" s="91">
        <v>37</v>
      </c>
      <c r="AR14" s="17">
        <f aca="true" t="shared" si="5" ref="AR14:AR21">AK14+AQ14</f>
        <v>165</v>
      </c>
      <c r="AS14" s="17">
        <v>2</v>
      </c>
      <c r="AT14" s="17">
        <f aca="true" t="shared" si="6" ref="AT14:AT21">AS14</f>
        <v>2</v>
      </c>
      <c r="AU14" s="17">
        <v>6</v>
      </c>
      <c r="AV14" s="79">
        <v>0.01588125</v>
      </c>
      <c r="AW14" s="17">
        <v>2</v>
      </c>
      <c r="AX14" s="91">
        <v>62</v>
      </c>
      <c r="AY14" s="17">
        <f aca="true" t="shared" si="7" ref="AY14:AY21">AR14+AX14</f>
        <v>227</v>
      </c>
      <c r="AZ14" s="21" t="s">
        <v>2</v>
      </c>
      <c r="BA14" s="91">
        <v>80</v>
      </c>
      <c r="BB14" s="17">
        <f aca="true" t="shared" si="8" ref="BB14:BB21">Z14+BA14</f>
        <v>128</v>
      </c>
      <c r="BC14" s="16">
        <v>1</v>
      </c>
      <c r="BD14" s="91">
        <v>80</v>
      </c>
      <c r="BE14" s="56">
        <f aca="true" t="shared" si="9" ref="BE14:BE21">AU14+AN14+AG14+AB14</f>
        <v>24</v>
      </c>
      <c r="BF14" s="97">
        <f>AO14+AH14+AC14</f>
        <v>0.04867361111111111</v>
      </c>
    </row>
    <row r="15" spans="1:58" s="14" customFormat="1" ht="18">
      <c r="A15" s="2" t="s">
        <v>134</v>
      </c>
      <c r="B15" s="3" t="s">
        <v>207</v>
      </c>
      <c r="C15" s="1" t="s">
        <v>206</v>
      </c>
      <c r="D15" s="1" t="s">
        <v>68</v>
      </c>
      <c r="E15" s="60">
        <v>6</v>
      </c>
      <c r="F15" s="17"/>
      <c r="G15" s="17"/>
      <c r="H15" s="17"/>
      <c r="I15" s="17"/>
      <c r="J15" s="17"/>
      <c r="K15" s="17"/>
      <c r="L15" s="17"/>
      <c r="M15" s="17">
        <v>281</v>
      </c>
      <c r="N15" s="17">
        <v>272</v>
      </c>
      <c r="O15" s="17">
        <v>153</v>
      </c>
      <c r="P15" s="17"/>
      <c r="Q15" s="17">
        <v>259</v>
      </c>
      <c r="R15" s="17"/>
      <c r="S15" s="17"/>
      <c r="T15" s="17"/>
      <c r="U15" s="17"/>
      <c r="V15" s="17"/>
      <c r="W15" s="17"/>
      <c r="X15" s="17">
        <f t="shared" si="1"/>
        <v>965</v>
      </c>
      <c r="Y15" s="114">
        <v>1</v>
      </c>
      <c r="Z15" s="91">
        <v>80</v>
      </c>
      <c r="AA15" s="59">
        <f t="shared" si="2"/>
        <v>1</v>
      </c>
      <c r="AB15" s="17">
        <v>6</v>
      </c>
      <c r="AC15" s="58">
        <v>0.01831585648148148</v>
      </c>
      <c r="AD15" s="21" t="s">
        <v>66</v>
      </c>
      <c r="AE15" s="91">
        <v>9</v>
      </c>
      <c r="AF15" s="17" t="str">
        <f t="shared" si="3"/>
        <v>7</v>
      </c>
      <c r="AG15" s="114">
        <v>2</v>
      </c>
      <c r="AH15" s="58">
        <v>0.006459953703703704</v>
      </c>
      <c r="AI15" s="91">
        <v>7</v>
      </c>
      <c r="AJ15" s="91">
        <v>9</v>
      </c>
      <c r="AK15" s="17">
        <f t="shared" si="4"/>
        <v>18</v>
      </c>
      <c r="AL15" s="114">
        <v>7</v>
      </c>
      <c r="AM15" s="17">
        <v>7</v>
      </c>
      <c r="AN15" s="17">
        <v>6</v>
      </c>
      <c r="AO15" s="58">
        <v>0.015341435185185185</v>
      </c>
      <c r="AP15" s="21" t="s">
        <v>2</v>
      </c>
      <c r="AQ15" s="91">
        <v>80</v>
      </c>
      <c r="AR15" s="17">
        <f t="shared" si="5"/>
        <v>98</v>
      </c>
      <c r="AS15" s="17">
        <v>5</v>
      </c>
      <c r="AT15" s="17">
        <f t="shared" si="6"/>
        <v>5</v>
      </c>
      <c r="AU15" s="17">
        <v>6</v>
      </c>
      <c r="AV15" s="58">
        <v>0.015349305555555555</v>
      </c>
      <c r="AW15" s="17">
        <v>1</v>
      </c>
      <c r="AX15" s="91">
        <v>80</v>
      </c>
      <c r="AY15" s="17">
        <f t="shared" si="7"/>
        <v>178</v>
      </c>
      <c r="AZ15" s="21" t="s">
        <v>24</v>
      </c>
      <c r="BA15" s="91">
        <v>37</v>
      </c>
      <c r="BB15" s="17">
        <f t="shared" si="8"/>
        <v>117</v>
      </c>
      <c r="BC15" s="16">
        <v>2</v>
      </c>
      <c r="BD15" s="91">
        <v>62</v>
      </c>
      <c r="BE15" s="56">
        <f t="shared" si="9"/>
        <v>20</v>
      </c>
      <c r="BF15" s="97">
        <f aca="true" t="shared" si="10" ref="BF15:BF21">AV15+AO15+AH15+AC15</f>
        <v>0.05546655092592592</v>
      </c>
    </row>
    <row r="16" spans="1:58" s="14" customFormat="1" ht="18">
      <c r="A16" s="2" t="s">
        <v>70</v>
      </c>
      <c r="B16" s="3" t="s">
        <v>198</v>
      </c>
      <c r="C16" s="128" t="s">
        <v>199</v>
      </c>
      <c r="D16" s="128" t="s">
        <v>45</v>
      </c>
      <c r="E16" s="60">
        <v>3</v>
      </c>
      <c r="F16" s="17"/>
      <c r="G16" s="17"/>
      <c r="H16" s="17"/>
      <c r="I16" s="17"/>
      <c r="J16" s="17"/>
      <c r="K16" s="17"/>
      <c r="L16" s="17"/>
      <c r="M16" s="17">
        <v>290</v>
      </c>
      <c r="N16" s="17">
        <v>152</v>
      </c>
      <c r="O16" s="17">
        <v>446</v>
      </c>
      <c r="P16" s="17"/>
      <c r="Q16" s="17">
        <v>136</v>
      </c>
      <c r="R16" s="17"/>
      <c r="S16" s="17"/>
      <c r="T16" s="17"/>
      <c r="U16" s="17"/>
      <c r="V16" s="17"/>
      <c r="W16" s="17"/>
      <c r="X16" s="17">
        <f t="shared" si="1"/>
        <v>1024</v>
      </c>
      <c r="Y16" s="114">
        <v>2</v>
      </c>
      <c r="Z16" s="91">
        <v>62</v>
      </c>
      <c r="AA16" s="59">
        <f t="shared" si="2"/>
        <v>2</v>
      </c>
      <c r="AB16" s="17">
        <v>6</v>
      </c>
      <c r="AC16" s="58">
        <v>0.016442939814814813</v>
      </c>
      <c r="AD16" s="21" t="s">
        <v>1</v>
      </c>
      <c r="AE16" s="91">
        <v>62</v>
      </c>
      <c r="AF16" s="17" t="str">
        <f t="shared" si="3"/>
        <v>2</v>
      </c>
      <c r="AG16" s="114">
        <v>6</v>
      </c>
      <c r="AH16" s="58">
        <v>0.015983101851851853</v>
      </c>
      <c r="AI16" s="91">
        <v>3</v>
      </c>
      <c r="AJ16" s="91">
        <v>48</v>
      </c>
      <c r="AK16" s="17">
        <f t="shared" si="4"/>
        <v>110</v>
      </c>
      <c r="AL16" s="114">
        <v>3</v>
      </c>
      <c r="AM16" s="17">
        <v>3</v>
      </c>
      <c r="AN16" s="17">
        <v>6</v>
      </c>
      <c r="AO16" s="58">
        <v>0.015850810185185187</v>
      </c>
      <c r="AP16" s="21" t="s">
        <v>0</v>
      </c>
      <c r="AQ16" s="91">
        <v>48</v>
      </c>
      <c r="AR16" s="17">
        <f t="shared" si="5"/>
        <v>158</v>
      </c>
      <c r="AS16" s="17">
        <v>3</v>
      </c>
      <c r="AT16" s="17">
        <f t="shared" si="6"/>
        <v>3</v>
      </c>
      <c r="AU16" s="17">
        <v>4</v>
      </c>
      <c r="AV16" s="79">
        <v>0.010663078703703704</v>
      </c>
      <c r="AW16" s="17">
        <v>5</v>
      </c>
      <c r="AX16" s="91">
        <v>27</v>
      </c>
      <c r="AY16" s="17">
        <f t="shared" si="7"/>
        <v>185</v>
      </c>
      <c r="AZ16" s="21" t="s">
        <v>0</v>
      </c>
      <c r="BA16" s="91">
        <v>48</v>
      </c>
      <c r="BB16" s="17">
        <f t="shared" si="8"/>
        <v>110</v>
      </c>
      <c r="BC16" s="16">
        <v>3</v>
      </c>
      <c r="BD16" s="91">
        <v>48</v>
      </c>
      <c r="BE16" s="56">
        <f t="shared" si="9"/>
        <v>22</v>
      </c>
      <c r="BF16" s="97">
        <f t="shared" si="10"/>
        <v>0.05893993055555556</v>
      </c>
    </row>
    <row r="17" spans="1:58" s="14" customFormat="1" ht="18">
      <c r="A17" s="2" t="s">
        <v>69</v>
      </c>
      <c r="B17" s="3" t="s">
        <v>207</v>
      </c>
      <c r="C17" s="1" t="s">
        <v>215</v>
      </c>
      <c r="D17" s="78" t="s">
        <v>68</v>
      </c>
      <c r="E17" s="60">
        <v>5</v>
      </c>
      <c r="F17" s="17"/>
      <c r="G17" s="17"/>
      <c r="H17" s="17"/>
      <c r="I17" s="17"/>
      <c r="J17" s="17"/>
      <c r="K17" s="17"/>
      <c r="L17" s="17"/>
      <c r="M17" s="17">
        <v>206</v>
      </c>
      <c r="N17" s="17">
        <v>279</v>
      </c>
      <c r="O17" s="17">
        <v>412</v>
      </c>
      <c r="P17" s="17"/>
      <c r="Q17" s="17">
        <v>374</v>
      </c>
      <c r="R17" s="17"/>
      <c r="S17" s="17"/>
      <c r="T17" s="17"/>
      <c r="U17" s="17"/>
      <c r="V17" s="17"/>
      <c r="W17" s="17"/>
      <c r="X17" s="17">
        <f t="shared" si="1"/>
        <v>1271</v>
      </c>
      <c r="Y17" s="114">
        <v>6</v>
      </c>
      <c r="Z17" s="91">
        <v>17</v>
      </c>
      <c r="AA17" s="59">
        <f t="shared" si="2"/>
        <v>6</v>
      </c>
      <c r="AB17" s="17">
        <v>6</v>
      </c>
      <c r="AC17" s="58">
        <v>0.015887500000000002</v>
      </c>
      <c r="AD17" s="21" t="s">
        <v>2</v>
      </c>
      <c r="AE17" s="91">
        <v>80</v>
      </c>
      <c r="AF17" s="17" t="str">
        <f t="shared" si="3"/>
        <v>1</v>
      </c>
      <c r="AG17" s="114">
        <v>6</v>
      </c>
      <c r="AH17" s="58">
        <v>0.016075578703703703</v>
      </c>
      <c r="AI17" s="91">
        <v>4</v>
      </c>
      <c r="AJ17" s="91">
        <v>37</v>
      </c>
      <c r="AK17" s="17">
        <f t="shared" si="4"/>
        <v>117</v>
      </c>
      <c r="AL17" s="114">
        <v>2</v>
      </c>
      <c r="AM17" s="17">
        <v>2</v>
      </c>
      <c r="AN17" s="17">
        <v>6</v>
      </c>
      <c r="AO17" s="58">
        <v>0.015751967592592595</v>
      </c>
      <c r="AP17" s="21" t="s">
        <v>1</v>
      </c>
      <c r="AQ17" s="91">
        <v>62</v>
      </c>
      <c r="AR17" s="17">
        <f t="shared" si="5"/>
        <v>179</v>
      </c>
      <c r="AS17" s="17">
        <v>1</v>
      </c>
      <c r="AT17" s="17">
        <f t="shared" si="6"/>
        <v>1</v>
      </c>
      <c r="AU17" s="17">
        <v>4</v>
      </c>
      <c r="AV17" s="58">
        <v>0.011899652777777778</v>
      </c>
      <c r="AW17" s="17">
        <v>6</v>
      </c>
      <c r="AX17" s="91">
        <v>17</v>
      </c>
      <c r="AY17" s="17">
        <f t="shared" si="7"/>
        <v>196</v>
      </c>
      <c r="AZ17" s="21" t="s">
        <v>1</v>
      </c>
      <c r="BA17" s="91">
        <v>62</v>
      </c>
      <c r="BB17" s="17">
        <f t="shared" si="8"/>
        <v>79</v>
      </c>
      <c r="BC17" s="16">
        <v>4</v>
      </c>
      <c r="BD17" s="91">
        <v>37</v>
      </c>
      <c r="BE17" s="56">
        <f t="shared" si="9"/>
        <v>22</v>
      </c>
      <c r="BF17" s="97">
        <f t="shared" si="10"/>
        <v>0.05961469907407407</v>
      </c>
    </row>
    <row r="18" spans="1:58" s="14" customFormat="1" ht="18">
      <c r="A18" s="2" t="s">
        <v>137</v>
      </c>
      <c r="B18" s="3" t="s">
        <v>185</v>
      </c>
      <c r="C18" s="1" t="s">
        <v>172</v>
      </c>
      <c r="D18" s="1" t="s">
        <v>138</v>
      </c>
      <c r="E18" s="60">
        <v>8</v>
      </c>
      <c r="F18" s="17"/>
      <c r="G18" s="17"/>
      <c r="H18" s="17"/>
      <c r="I18" s="17"/>
      <c r="J18" s="17"/>
      <c r="K18" s="17"/>
      <c r="L18" s="17"/>
      <c r="M18" s="17">
        <v>425</v>
      </c>
      <c r="N18" s="17">
        <v>218</v>
      </c>
      <c r="O18" s="17">
        <v>423</v>
      </c>
      <c r="P18" s="17"/>
      <c r="Q18" s="17">
        <v>134</v>
      </c>
      <c r="R18" s="17"/>
      <c r="S18" s="17"/>
      <c r="T18" s="17"/>
      <c r="U18" s="17"/>
      <c r="V18" s="17"/>
      <c r="W18" s="17"/>
      <c r="X18" s="113">
        <f t="shared" si="1"/>
        <v>1200</v>
      </c>
      <c r="Y18" s="114">
        <v>4</v>
      </c>
      <c r="Z18" s="91">
        <v>37</v>
      </c>
      <c r="AA18" s="59">
        <f t="shared" si="2"/>
        <v>4</v>
      </c>
      <c r="AB18" s="17">
        <v>6</v>
      </c>
      <c r="AC18" s="58">
        <v>0.01666284722222222</v>
      </c>
      <c r="AD18" s="21" t="s">
        <v>24</v>
      </c>
      <c r="AE18" s="91">
        <v>37</v>
      </c>
      <c r="AF18" s="17" t="str">
        <f t="shared" si="3"/>
        <v>4</v>
      </c>
      <c r="AG18" s="114">
        <v>6</v>
      </c>
      <c r="AH18" s="58">
        <v>0.015890509259259257</v>
      </c>
      <c r="AI18" s="91">
        <v>2</v>
      </c>
      <c r="AJ18" s="91">
        <v>62</v>
      </c>
      <c r="AK18" s="17">
        <f t="shared" si="4"/>
        <v>99</v>
      </c>
      <c r="AL18" s="114">
        <v>4</v>
      </c>
      <c r="AM18" s="17">
        <v>4</v>
      </c>
      <c r="AN18" s="17">
        <v>3</v>
      </c>
      <c r="AO18" s="58">
        <v>0.007613425925925925</v>
      </c>
      <c r="AP18" s="21" t="s">
        <v>8</v>
      </c>
      <c r="AQ18" s="91">
        <v>1</v>
      </c>
      <c r="AR18" s="17">
        <f t="shared" si="5"/>
        <v>100</v>
      </c>
      <c r="AS18" s="17">
        <v>4</v>
      </c>
      <c r="AT18" s="17">
        <f t="shared" si="6"/>
        <v>4</v>
      </c>
      <c r="AU18" s="17"/>
      <c r="AV18" s="58" t="s">
        <v>214</v>
      </c>
      <c r="AW18" s="17">
        <v>8</v>
      </c>
      <c r="AX18" s="91">
        <v>0</v>
      </c>
      <c r="AY18" s="17">
        <f t="shared" si="7"/>
        <v>100</v>
      </c>
      <c r="AZ18" s="21" t="s">
        <v>67</v>
      </c>
      <c r="BA18" s="91">
        <v>17</v>
      </c>
      <c r="BB18" s="17">
        <f t="shared" si="8"/>
        <v>54</v>
      </c>
      <c r="BC18" s="16">
        <v>5</v>
      </c>
      <c r="BD18" s="91">
        <v>27</v>
      </c>
      <c r="BE18" s="56">
        <f t="shared" si="9"/>
        <v>15</v>
      </c>
      <c r="BF18" s="97">
        <f>AO18+AH18+AC18</f>
        <v>0.040166782407407405</v>
      </c>
    </row>
    <row r="19" spans="1:58" s="14" customFormat="1" ht="18">
      <c r="A19" s="2" t="s">
        <v>129</v>
      </c>
      <c r="B19" s="3" t="s">
        <v>18</v>
      </c>
      <c r="C19" s="1" t="s">
        <v>171</v>
      </c>
      <c r="D19" s="1" t="s">
        <v>45</v>
      </c>
      <c r="E19" s="60">
        <v>2</v>
      </c>
      <c r="F19" s="17"/>
      <c r="G19" s="17"/>
      <c r="H19" s="17"/>
      <c r="I19" s="17"/>
      <c r="J19" s="17"/>
      <c r="K19" s="17"/>
      <c r="L19" s="17"/>
      <c r="M19" s="17">
        <v>396</v>
      </c>
      <c r="N19" s="17">
        <v>215</v>
      </c>
      <c r="O19" s="17">
        <v>468</v>
      </c>
      <c r="P19" s="17"/>
      <c r="Q19" s="17">
        <v>132</v>
      </c>
      <c r="R19" s="17"/>
      <c r="S19" s="17"/>
      <c r="T19" s="17"/>
      <c r="U19" s="17"/>
      <c r="V19" s="17"/>
      <c r="W19" s="17"/>
      <c r="X19" s="17">
        <f t="shared" si="1"/>
        <v>1211</v>
      </c>
      <c r="Y19" s="114">
        <v>5</v>
      </c>
      <c r="Z19" s="91">
        <v>27</v>
      </c>
      <c r="AA19" s="59">
        <f t="shared" si="2"/>
        <v>5</v>
      </c>
      <c r="AB19" s="17">
        <v>6</v>
      </c>
      <c r="AC19" s="79">
        <v>0.017132291666666667</v>
      </c>
      <c r="AD19" s="21" t="s">
        <v>38</v>
      </c>
      <c r="AE19" s="91">
        <v>27</v>
      </c>
      <c r="AF19" s="17" t="str">
        <f t="shared" si="3"/>
        <v>5</v>
      </c>
      <c r="AG19" s="114">
        <v>4</v>
      </c>
      <c r="AH19" s="58">
        <v>0.011032175925925926</v>
      </c>
      <c r="AI19" s="91">
        <v>6</v>
      </c>
      <c r="AJ19" s="91">
        <v>17</v>
      </c>
      <c r="AK19" s="17">
        <f t="shared" si="4"/>
        <v>44</v>
      </c>
      <c r="AL19" s="21" t="s">
        <v>169</v>
      </c>
      <c r="AM19" s="17">
        <v>6</v>
      </c>
      <c r="AN19" s="17">
        <v>6</v>
      </c>
      <c r="AO19" s="58">
        <v>0.016621643518518518</v>
      </c>
      <c r="AP19" s="21" t="s">
        <v>38</v>
      </c>
      <c r="AQ19" s="91">
        <v>27</v>
      </c>
      <c r="AR19" s="17">
        <f t="shared" si="5"/>
        <v>71</v>
      </c>
      <c r="AS19" s="17">
        <v>6</v>
      </c>
      <c r="AT19" s="17">
        <f t="shared" si="6"/>
        <v>6</v>
      </c>
      <c r="AU19" s="17">
        <v>6</v>
      </c>
      <c r="AV19" s="58">
        <v>0.01678784722222222</v>
      </c>
      <c r="AW19" s="17">
        <v>3</v>
      </c>
      <c r="AX19" s="91">
        <v>48</v>
      </c>
      <c r="AY19" s="17">
        <f t="shared" si="7"/>
        <v>119</v>
      </c>
      <c r="AZ19" s="21" t="s">
        <v>38</v>
      </c>
      <c r="BA19" s="91">
        <v>27</v>
      </c>
      <c r="BB19" s="17">
        <f t="shared" si="8"/>
        <v>54</v>
      </c>
      <c r="BC19" s="16">
        <v>6</v>
      </c>
      <c r="BD19" s="91">
        <v>17</v>
      </c>
      <c r="BE19" s="56">
        <f t="shared" si="9"/>
        <v>22</v>
      </c>
      <c r="BF19" s="97">
        <f t="shared" si="10"/>
        <v>0.06157395833333333</v>
      </c>
    </row>
    <row r="20" spans="1:58" s="14" customFormat="1" ht="18">
      <c r="A20" s="2" t="s">
        <v>27</v>
      </c>
      <c r="B20" s="3" t="s">
        <v>186</v>
      </c>
      <c r="C20" s="1" t="s">
        <v>189</v>
      </c>
      <c r="D20" s="1" t="s">
        <v>190</v>
      </c>
      <c r="E20" s="60">
        <v>1</v>
      </c>
      <c r="F20" s="17"/>
      <c r="G20" s="17"/>
      <c r="H20" s="17"/>
      <c r="I20" s="17"/>
      <c r="J20" s="17"/>
      <c r="K20" s="17"/>
      <c r="L20" s="17"/>
      <c r="M20" s="17">
        <v>372</v>
      </c>
      <c r="N20" s="17">
        <v>312</v>
      </c>
      <c r="O20" s="17">
        <v>500</v>
      </c>
      <c r="P20" s="17"/>
      <c r="Q20" s="17">
        <v>224</v>
      </c>
      <c r="R20" s="17"/>
      <c r="S20" s="17"/>
      <c r="T20" s="17"/>
      <c r="U20" s="17"/>
      <c r="V20" s="17"/>
      <c r="W20" s="17"/>
      <c r="X20" s="113">
        <f t="shared" si="1"/>
        <v>1408</v>
      </c>
      <c r="Y20" s="114">
        <v>7</v>
      </c>
      <c r="Z20" s="91">
        <v>9</v>
      </c>
      <c r="AA20" s="59">
        <f t="shared" si="2"/>
        <v>7</v>
      </c>
      <c r="AB20" s="17">
        <v>6</v>
      </c>
      <c r="AC20" s="58">
        <v>0.018653587962962962</v>
      </c>
      <c r="AD20" s="21" t="s">
        <v>8</v>
      </c>
      <c r="AE20" s="91">
        <v>1</v>
      </c>
      <c r="AF20" s="17" t="str">
        <f t="shared" si="3"/>
        <v>8</v>
      </c>
      <c r="AG20" s="114">
        <v>2</v>
      </c>
      <c r="AH20" s="79">
        <v>0.0074450231481481485</v>
      </c>
      <c r="AI20" s="91">
        <v>8</v>
      </c>
      <c r="AJ20" s="91">
        <v>1</v>
      </c>
      <c r="AK20" s="17">
        <f t="shared" si="4"/>
        <v>2</v>
      </c>
      <c r="AL20" s="114">
        <v>8</v>
      </c>
      <c r="AM20" s="17">
        <v>8</v>
      </c>
      <c r="AN20" s="17">
        <v>5</v>
      </c>
      <c r="AO20" s="58">
        <v>0.01513599537037037</v>
      </c>
      <c r="AP20" s="21" t="s">
        <v>66</v>
      </c>
      <c r="AQ20" s="91">
        <v>9</v>
      </c>
      <c r="AR20" s="17">
        <f t="shared" si="5"/>
        <v>11</v>
      </c>
      <c r="AS20" s="17">
        <v>8</v>
      </c>
      <c r="AT20" s="17">
        <f t="shared" si="6"/>
        <v>8</v>
      </c>
      <c r="AU20" s="17">
        <v>0</v>
      </c>
      <c r="AV20" s="79" t="s">
        <v>218</v>
      </c>
      <c r="AW20" s="17">
        <v>7</v>
      </c>
      <c r="AX20" s="91">
        <v>0</v>
      </c>
      <c r="AY20" s="17">
        <f t="shared" si="7"/>
        <v>11</v>
      </c>
      <c r="AZ20" s="21" t="s">
        <v>8</v>
      </c>
      <c r="BA20" s="91">
        <v>1</v>
      </c>
      <c r="BB20" s="17">
        <f t="shared" si="8"/>
        <v>10</v>
      </c>
      <c r="BC20" s="16">
        <v>7</v>
      </c>
      <c r="BD20" s="91">
        <v>9</v>
      </c>
      <c r="BE20" s="56">
        <f t="shared" si="9"/>
        <v>13</v>
      </c>
      <c r="BF20" s="97">
        <f>AO20+AH20+AC20</f>
        <v>0.04123460648148149</v>
      </c>
    </row>
    <row r="21" spans="1:58" s="14" customFormat="1" ht="18">
      <c r="A21" s="2" t="s">
        <v>182</v>
      </c>
      <c r="B21" s="3" t="s">
        <v>183</v>
      </c>
      <c r="C21" s="82" t="s">
        <v>184</v>
      </c>
      <c r="D21" s="1" t="s">
        <v>209</v>
      </c>
      <c r="E21" s="60">
        <v>7</v>
      </c>
      <c r="F21" s="17"/>
      <c r="G21" s="17"/>
      <c r="H21" s="17"/>
      <c r="I21" s="17"/>
      <c r="J21" s="17"/>
      <c r="K21" s="17"/>
      <c r="L21" s="17"/>
      <c r="M21" s="17">
        <v>347</v>
      </c>
      <c r="N21" s="17">
        <v>396</v>
      </c>
      <c r="O21" s="17">
        <v>452</v>
      </c>
      <c r="P21" s="17"/>
      <c r="Q21" s="17">
        <v>276</v>
      </c>
      <c r="R21" s="17"/>
      <c r="S21" s="17"/>
      <c r="T21" s="17"/>
      <c r="U21" s="17"/>
      <c r="V21" s="17"/>
      <c r="W21" s="17"/>
      <c r="X21" s="17">
        <f t="shared" si="1"/>
        <v>1471</v>
      </c>
      <c r="Y21" s="114">
        <v>8</v>
      </c>
      <c r="Z21" s="91">
        <v>1</v>
      </c>
      <c r="AA21" s="59">
        <f t="shared" si="2"/>
        <v>8</v>
      </c>
      <c r="AB21" s="17">
        <v>6</v>
      </c>
      <c r="AC21" s="58">
        <v>0.01818599537037037</v>
      </c>
      <c r="AD21" s="21" t="s">
        <v>67</v>
      </c>
      <c r="AE21" s="91">
        <v>17</v>
      </c>
      <c r="AF21" s="17" t="str">
        <f t="shared" si="3"/>
        <v>6</v>
      </c>
      <c r="AG21" s="114">
        <v>5</v>
      </c>
      <c r="AH21" s="58">
        <v>0.015280439814814814</v>
      </c>
      <c r="AI21" s="91">
        <v>5</v>
      </c>
      <c r="AJ21" s="91">
        <v>27</v>
      </c>
      <c r="AK21" s="17">
        <f t="shared" si="4"/>
        <v>44</v>
      </c>
      <c r="AL21" s="21" t="s">
        <v>169</v>
      </c>
      <c r="AM21" s="17">
        <v>5</v>
      </c>
      <c r="AN21" s="17">
        <v>6</v>
      </c>
      <c r="AO21" s="58">
        <v>0.01837476851851852</v>
      </c>
      <c r="AP21" s="21" t="s">
        <v>67</v>
      </c>
      <c r="AQ21" s="91">
        <v>17</v>
      </c>
      <c r="AR21" s="17">
        <f t="shared" si="5"/>
        <v>61</v>
      </c>
      <c r="AS21" s="17">
        <v>7</v>
      </c>
      <c r="AT21" s="17">
        <f t="shared" si="6"/>
        <v>7</v>
      </c>
      <c r="AU21" s="17">
        <v>5</v>
      </c>
      <c r="AV21" s="79">
        <v>0.015608333333333333</v>
      </c>
      <c r="AW21" s="17">
        <v>4</v>
      </c>
      <c r="AX21" s="91">
        <v>37</v>
      </c>
      <c r="AY21" s="17">
        <f t="shared" si="7"/>
        <v>98</v>
      </c>
      <c r="AZ21" s="21" t="s">
        <v>66</v>
      </c>
      <c r="BA21" s="91">
        <v>9</v>
      </c>
      <c r="BB21" s="17">
        <f t="shared" si="8"/>
        <v>10</v>
      </c>
      <c r="BC21" s="16">
        <v>8</v>
      </c>
      <c r="BD21" s="91">
        <v>1</v>
      </c>
      <c r="BE21" s="56">
        <f t="shared" si="9"/>
        <v>22</v>
      </c>
      <c r="BF21" s="97">
        <f t="shared" si="10"/>
        <v>0.06744953703703704</v>
      </c>
    </row>
    <row r="22" spans="1:57" s="35" customFormat="1" ht="15.75" hidden="1">
      <c r="A22" s="130" t="s">
        <v>9</v>
      </c>
      <c r="B22" s="130"/>
      <c r="C22" s="130"/>
      <c r="D22" s="130"/>
      <c r="E22" s="54"/>
      <c r="F22" s="47"/>
      <c r="G22" s="47"/>
      <c r="H22" s="47"/>
      <c r="I22" s="47"/>
      <c r="J22" s="47"/>
      <c r="K22" s="47"/>
      <c r="L22" s="47"/>
      <c r="M22" s="48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6"/>
      <c r="Z22" s="45"/>
      <c r="AA22" s="77" t="s">
        <v>65</v>
      </c>
      <c r="AB22" s="77"/>
      <c r="AC22" s="75"/>
      <c r="AD22" s="76"/>
      <c r="AE22" s="75"/>
      <c r="AF22" s="75"/>
      <c r="AG22" s="76"/>
      <c r="AH22" s="75"/>
      <c r="AI22" s="76"/>
      <c r="AJ22" s="75"/>
      <c r="AK22" s="75"/>
      <c r="AL22" s="76"/>
      <c r="AM22" s="75"/>
      <c r="AN22" s="75"/>
      <c r="AO22" s="75"/>
      <c r="AP22" s="76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BB22" s="138" t="s">
        <v>37</v>
      </c>
      <c r="BC22" s="139"/>
      <c r="BD22" s="140"/>
      <c r="BE22" s="137" t="s">
        <v>64</v>
      </c>
    </row>
    <row r="23" spans="1:57" s="35" customFormat="1" ht="15.75" hidden="1">
      <c r="A23" s="130"/>
      <c r="B23" s="130"/>
      <c r="C23" s="130"/>
      <c r="D23" s="130"/>
      <c r="E23" s="53"/>
      <c r="F23" s="41"/>
      <c r="G23" s="41"/>
      <c r="H23" s="41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0"/>
      <c r="Z23" s="39"/>
      <c r="AA23" s="134" t="s">
        <v>63</v>
      </c>
      <c r="AB23" s="135"/>
      <c r="AC23" s="135"/>
      <c r="AD23" s="135"/>
      <c r="AE23" s="136"/>
      <c r="AF23" s="134" t="s">
        <v>62</v>
      </c>
      <c r="AG23" s="135"/>
      <c r="AH23" s="135"/>
      <c r="AI23" s="135"/>
      <c r="AJ23" s="136"/>
      <c r="AK23" s="133" t="s">
        <v>61</v>
      </c>
      <c r="AL23" s="148" t="s">
        <v>60</v>
      </c>
      <c r="AM23" s="134" t="s">
        <v>59</v>
      </c>
      <c r="AN23" s="135"/>
      <c r="AO23" s="135"/>
      <c r="AP23" s="135"/>
      <c r="AQ23" s="136"/>
      <c r="AR23" s="133" t="s">
        <v>58</v>
      </c>
      <c r="AS23" s="133" t="s">
        <v>57</v>
      </c>
      <c r="AT23" s="134" t="s">
        <v>56</v>
      </c>
      <c r="AU23" s="135"/>
      <c r="AV23" s="135"/>
      <c r="AW23" s="135"/>
      <c r="AX23" s="136"/>
      <c r="AY23" s="133" t="s">
        <v>55</v>
      </c>
      <c r="AZ23" s="131" t="s">
        <v>54</v>
      </c>
      <c r="BA23" s="133" t="s">
        <v>53</v>
      </c>
      <c r="BB23" s="141"/>
      <c r="BC23" s="142"/>
      <c r="BD23" s="143"/>
      <c r="BE23" s="137"/>
    </row>
    <row r="24" spans="1:57" s="23" customFormat="1" ht="76.5" hidden="1">
      <c r="A24" s="34" t="s">
        <v>36</v>
      </c>
      <c r="B24" s="26" t="s">
        <v>35</v>
      </c>
      <c r="C24" s="26" t="s">
        <v>34</v>
      </c>
      <c r="D24" s="26" t="s">
        <v>33</v>
      </c>
      <c r="E24" s="52"/>
      <c r="F24" s="26" t="s">
        <v>44</v>
      </c>
      <c r="G24" s="26" t="s">
        <v>12</v>
      </c>
      <c r="H24" s="26" t="s">
        <v>43</v>
      </c>
      <c r="I24" s="26" t="s">
        <v>15</v>
      </c>
      <c r="J24" s="26" t="s">
        <v>42</v>
      </c>
      <c r="K24" s="26" t="s">
        <v>16</v>
      </c>
      <c r="L24" s="26" t="s">
        <v>41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26" t="s">
        <v>32</v>
      </c>
      <c r="Y24" s="32"/>
      <c r="Z24" s="26"/>
      <c r="AA24" s="26" t="s">
        <v>52</v>
      </c>
      <c r="AB24" s="26" t="s">
        <v>51</v>
      </c>
      <c r="AC24" s="26" t="s">
        <v>50</v>
      </c>
      <c r="AD24" s="73" t="s">
        <v>49</v>
      </c>
      <c r="AE24" s="71" t="s">
        <v>48</v>
      </c>
      <c r="AF24" s="26" t="s">
        <v>52</v>
      </c>
      <c r="AG24" s="32" t="s">
        <v>51</v>
      </c>
      <c r="AH24" s="26" t="s">
        <v>50</v>
      </c>
      <c r="AI24" s="73" t="s">
        <v>49</v>
      </c>
      <c r="AJ24" s="71" t="s">
        <v>48</v>
      </c>
      <c r="AK24" s="133"/>
      <c r="AL24" s="148"/>
      <c r="AM24" s="26" t="s">
        <v>52</v>
      </c>
      <c r="AN24" s="26" t="s">
        <v>51</v>
      </c>
      <c r="AO24" s="26" t="s">
        <v>50</v>
      </c>
      <c r="AP24" s="73" t="s">
        <v>49</v>
      </c>
      <c r="AQ24" s="71" t="s">
        <v>48</v>
      </c>
      <c r="AR24" s="133"/>
      <c r="AS24" s="133"/>
      <c r="AT24" s="26" t="s">
        <v>52</v>
      </c>
      <c r="AU24" s="26" t="s">
        <v>51</v>
      </c>
      <c r="AV24" s="26" t="s">
        <v>50</v>
      </c>
      <c r="AW24" s="72" t="s">
        <v>49</v>
      </c>
      <c r="AX24" s="71" t="s">
        <v>48</v>
      </c>
      <c r="AY24" s="133"/>
      <c r="AZ24" s="132"/>
      <c r="BA24" s="133"/>
      <c r="BB24" s="26" t="s">
        <v>47</v>
      </c>
      <c r="BC24" s="25" t="s">
        <v>31</v>
      </c>
      <c r="BD24" s="25" t="s">
        <v>30</v>
      </c>
      <c r="BE24" s="137"/>
    </row>
    <row r="25" spans="1:58" s="23" customFormat="1" ht="18" hidden="1">
      <c r="A25" s="30" t="s">
        <v>46</v>
      </c>
      <c r="B25" s="30"/>
      <c r="C25" s="30"/>
      <c r="D25" s="30"/>
      <c r="E25" s="5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9"/>
      <c r="Z25" s="28"/>
      <c r="AA25" s="66"/>
      <c r="AB25" s="66"/>
      <c r="AC25" s="63"/>
      <c r="AD25" s="70"/>
      <c r="AE25" s="68"/>
      <c r="AF25" s="63"/>
      <c r="AG25" s="69"/>
      <c r="AH25" s="63"/>
      <c r="AI25" s="70"/>
      <c r="AJ25" s="68"/>
      <c r="AK25" s="68"/>
      <c r="AL25" s="70"/>
      <c r="AM25" s="63"/>
      <c r="AN25" s="63"/>
      <c r="AO25" s="63"/>
      <c r="AP25" s="67"/>
      <c r="AQ25" s="63"/>
      <c r="AR25" s="66"/>
      <c r="AS25" s="66"/>
      <c r="AT25" s="66"/>
      <c r="AU25" s="66"/>
      <c r="AV25" s="66"/>
      <c r="AW25" s="65"/>
      <c r="AX25" s="65"/>
      <c r="AY25" s="65"/>
      <c r="AZ25" s="64"/>
      <c r="BA25" s="63"/>
      <c r="BB25" s="63"/>
      <c r="BC25" s="62"/>
      <c r="BD25" s="61"/>
      <c r="BE25" s="25"/>
      <c r="BF25" s="25"/>
    </row>
    <row r="26" spans="1:58" s="14" customFormat="1" ht="18" hidden="1">
      <c r="A26" s="2"/>
      <c r="B26" s="3"/>
      <c r="C26" s="1"/>
      <c r="D26" s="1"/>
      <c r="E26" s="6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6">
        <f>SUM(M26:W26)</f>
        <v>0</v>
      </c>
      <c r="Y26" s="49"/>
      <c r="Z26" s="96"/>
      <c r="AA26" s="59">
        <f>Y26</f>
        <v>0</v>
      </c>
      <c r="AB26" s="17"/>
      <c r="AC26" s="58">
        <v>0</v>
      </c>
      <c r="AD26" s="21"/>
      <c r="AE26" s="91"/>
      <c r="AF26" s="17">
        <f>AD26</f>
        <v>0</v>
      </c>
      <c r="AG26" s="21"/>
      <c r="AH26" s="58">
        <v>0</v>
      </c>
      <c r="AI26" s="21"/>
      <c r="AJ26" s="20"/>
      <c r="AK26" s="17"/>
      <c r="AL26" s="21" t="s">
        <v>168</v>
      </c>
      <c r="AM26" s="17">
        <v>0</v>
      </c>
      <c r="AN26" s="17"/>
      <c r="AO26" s="58">
        <v>0</v>
      </c>
      <c r="AP26" s="21"/>
      <c r="AQ26" s="91"/>
      <c r="AR26" s="17">
        <f>AK26+AQ26</f>
        <v>0</v>
      </c>
      <c r="AS26" s="17"/>
      <c r="AT26" s="17">
        <f>AS26</f>
        <v>0</v>
      </c>
      <c r="AU26" s="17"/>
      <c r="AV26" s="58">
        <v>0</v>
      </c>
      <c r="AW26" s="17"/>
      <c r="AX26" s="20"/>
      <c r="AY26" s="17">
        <f>AR26+AX26</f>
        <v>0</v>
      </c>
      <c r="AZ26" s="21"/>
      <c r="BA26" s="20"/>
      <c r="BB26" s="16">
        <f>Z26+BA26</f>
        <v>0</v>
      </c>
      <c r="BC26" s="16"/>
      <c r="BD26" s="57"/>
      <c r="BE26" s="56">
        <f aca="true" t="shared" si="11" ref="BE26:BF30">AU26+AN26+AG26+AB26</f>
        <v>0</v>
      </c>
      <c r="BF26" s="97">
        <f t="shared" si="11"/>
        <v>0</v>
      </c>
    </row>
    <row r="27" spans="1:58" s="14" customFormat="1" ht="18" hidden="1">
      <c r="A27" s="2"/>
      <c r="B27" s="3"/>
      <c r="C27" s="1"/>
      <c r="D27" s="1"/>
      <c r="E27" s="6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6">
        <f>SUM(M27:W27)</f>
        <v>0</v>
      </c>
      <c r="Y27" s="49"/>
      <c r="Z27" s="96"/>
      <c r="AA27" s="59">
        <f>Y27</f>
        <v>0</v>
      </c>
      <c r="AB27" s="17"/>
      <c r="AC27" s="58">
        <v>0</v>
      </c>
      <c r="AD27" s="21"/>
      <c r="AE27" s="91"/>
      <c r="AF27" s="17">
        <f>AD27</f>
        <v>0</v>
      </c>
      <c r="AG27" s="21"/>
      <c r="AH27" s="58">
        <v>0</v>
      </c>
      <c r="AI27" s="21"/>
      <c r="AJ27" s="20"/>
      <c r="AK27" s="17"/>
      <c r="AL27" s="21" t="s">
        <v>168</v>
      </c>
      <c r="AM27" s="17">
        <v>0</v>
      </c>
      <c r="AN27" s="17"/>
      <c r="AO27" s="58">
        <v>0</v>
      </c>
      <c r="AP27" s="21"/>
      <c r="AQ27" s="91"/>
      <c r="AR27" s="17">
        <f>AK27+AQ27</f>
        <v>0</v>
      </c>
      <c r="AS27" s="17"/>
      <c r="AT27" s="17">
        <f>AS27</f>
        <v>0</v>
      </c>
      <c r="AU27" s="17"/>
      <c r="AV27" s="58">
        <v>0</v>
      </c>
      <c r="AW27" s="17"/>
      <c r="AX27" s="20"/>
      <c r="AY27" s="17">
        <f>AR27+AX27</f>
        <v>0</v>
      </c>
      <c r="AZ27" s="21"/>
      <c r="BA27" s="20"/>
      <c r="BB27" s="16">
        <f>Z27+BA27</f>
        <v>0</v>
      </c>
      <c r="BC27" s="16"/>
      <c r="BD27" s="57"/>
      <c r="BE27" s="56">
        <f t="shared" si="11"/>
        <v>0</v>
      </c>
      <c r="BF27" s="97">
        <f t="shared" si="11"/>
        <v>0</v>
      </c>
    </row>
    <row r="28" spans="1:58" s="14" customFormat="1" ht="18" hidden="1">
      <c r="A28" s="2"/>
      <c r="B28" s="3"/>
      <c r="C28" s="1"/>
      <c r="D28" s="1"/>
      <c r="E28" s="6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6"/>
      <c r="Y28" s="49"/>
      <c r="Z28" s="96"/>
      <c r="AA28" s="59"/>
      <c r="AB28" s="17"/>
      <c r="AC28" s="58">
        <v>0</v>
      </c>
      <c r="AD28" s="21"/>
      <c r="AE28" s="91"/>
      <c r="AF28" s="17"/>
      <c r="AG28" s="21"/>
      <c r="AH28" s="58">
        <v>0</v>
      </c>
      <c r="AI28" s="21"/>
      <c r="AJ28" s="20"/>
      <c r="AK28" s="17"/>
      <c r="AL28" s="21" t="s">
        <v>168</v>
      </c>
      <c r="AM28" s="17">
        <v>0</v>
      </c>
      <c r="AN28" s="17"/>
      <c r="AO28" s="58">
        <v>0</v>
      </c>
      <c r="AP28" s="21"/>
      <c r="AQ28" s="91"/>
      <c r="AR28" s="17">
        <v>0</v>
      </c>
      <c r="AS28" s="17"/>
      <c r="AT28" s="17"/>
      <c r="AU28" s="17"/>
      <c r="AV28" s="58">
        <v>0</v>
      </c>
      <c r="AW28" s="17"/>
      <c r="AX28" s="20"/>
      <c r="AY28" s="17"/>
      <c r="AZ28" s="21"/>
      <c r="BA28" s="20"/>
      <c r="BB28" s="16"/>
      <c r="BC28" s="16"/>
      <c r="BD28" s="57"/>
      <c r="BE28" s="56"/>
      <c r="BF28" s="97"/>
    </row>
    <row r="29" spans="1:58" s="14" customFormat="1" ht="18" hidden="1">
      <c r="A29" s="2"/>
      <c r="B29" s="3"/>
      <c r="C29" s="1"/>
      <c r="D29" s="1"/>
      <c r="E29" s="6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6">
        <f>SUM(M29:W29)</f>
        <v>0</v>
      </c>
      <c r="Y29" s="49"/>
      <c r="Z29" s="96"/>
      <c r="AA29" s="59">
        <f>Y29</f>
        <v>0</v>
      </c>
      <c r="AB29" s="17"/>
      <c r="AC29" s="58">
        <v>0</v>
      </c>
      <c r="AD29" s="21"/>
      <c r="AE29" s="91"/>
      <c r="AF29" s="17">
        <f>AD29</f>
        <v>0</v>
      </c>
      <c r="AG29" s="21"/>
      <c r="AH29" s="58">
        <v>0</v>
      </c>
      <c r="AI29" s="21"/>
      <c r="AJ29" s="20"/>
      <c r="AK29" s="17"/>
      <c r="AL29" s="21" t="s">
        <v>168</v>
      </c>
      <c r="AM29" s="17">
        <v>0</v>
      </c>
      <c r="AN29" s="17"/>
      <c r="AO29" s="58">
        <v>0</v>
      </c>
      <c r="AP29" s="21"/>
      <c r="AQ29" s="91"/>
      <c r="AR29" s="17">
        <f>AK29+AQ29</f>
        <v>0</v>
      </c>
      <c r="AS29" s="17"/>
      <c r="AT29" s="17">
        <f>AS29</f>
        <v>0</v>
      </c>
      <c r="AU29" s="17"/>
      <c r="AV29" s="58">
        <v>0</v>
      </c>
      <c r="AW29" s="17"/>
      <c r="AX29" s="20"/>
      <c r="AY29" s="17">
        <f>AR29+AX29</f>
        <v>0</v>
      </c>
      <c r="AZ29" s="21"/>
      <c r="BA29" s="20"/>
      <c r="BB29" s="16">
        <f>Z29+BA29</f>
        <v>0</v>
      </c>
      <c r="BC29" s="16"/>
      <c r="BD29" s="57"/>
      <c r="BE29" s="56">
        <f t="shared" si="11"/>
        <v>0</v>
      </c>
      <c r="BF29" s="97">
        <f t="shared" si="11"/>
        <v>0</v>
      </c>
    </row>
    <row r="30" spans="1:58" s="14" customFormat="1" ht="18" hidden="1">
      <c r="A30" s="2"/>
      <c r="B30" s="3"/>
      <c r="C30" s="1"/>
      <c r="D30" s="1"/>
      <c r="E30" s="6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6">
        <f>SUM(M30:W30)</f>
        <v>0</v>
      </c>
      <c r="Y30" s="49"/>
      <c r="Z30" s="96"/>
      <c r="AA30" s="59">
        <f>Y30</f>
        <v>0</v>
      </c>
      <c r="AB30" s="17"/>
      <c r="AC30" s="58">
        <v>0</v>
      </c>
      <c r="AD30" s="21"/>
      <c r="AE30" s="91"/>
      <c r="AF30" s="17">
        <f>AD30</f>
        <v>0</v>
      </c>
      <c r="AG30" s="21"/>
      <c r="AH30" s="58">
        <v>0</v>
      </c>
      <c r="AI30" s="21"/>
      <c r="AJ30" s="17"/>
      <c r="AK30" s="17"/>
      <c r="AL30" s="21" t="s">
        <v>168</v>
      </c>
      <c r="AM30" s="17" t="str">
        <f>AL30</f>
        <v>0</v>
      </c>
      <c r="AN30" s="17"/>
      <c r="AO30" s="58">
        <v>0</v>
      </c>
      <c r="AP30" s="21"/>
      <c r="AQ30" s="91"/>
      <c r="AR30" s="17">
        <f>AK30+AQ30</f>
        <v>0</v>
      </c>
      <c r="AS30" s="17"/>
      <c r="AT30" s="17">
        <f>AS30</f>
        <v>0</v>
      </c>
      <c r="AU30" s="17"/>
      <c r="AV30" s="58">
        <v>0</v>
      </c>
      <c r="AW30" s="17"/>
      <c r="AX30" s="20"/>
      <c r="AY30" s="17">
        <f>AR30+AX30</f>
        <v>0</v>
      </c>
      <c r="AZ30" s="21"/>
      <c r="BA30" s="20"/>
      <c r="BB30" s="16">
        <f>Z30+BA30</f>
        <v>0</v>
      </c>
      <c r="BC30" s="16"/>
      <c r="BD30" s="57"/>
      <c r="BE30" s="56">
        <f t="shared" si="11"/>
        <v>0</v>
      </c>
      <c r="BF30" s="97">
        <f t="shared" si="11"/>
        <v>0</v>
      </c>
    </row>
    <row r="31" spans="1:56" ht="12.75" hidden="1">
      <c r="A31" s="12"/>
      <c r="B31" s="13"/>
      <c r="C31" s="11"/>
      <c r="D31" s="11"/>
      <c r="E31" s="5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1"/>
      <c r="AA31" s="11"/>
      <c r="AB31" s="11"/>
      <c r="AC31" s="11"/>
      <c r="AD31" s="12"/>
      <c r="AE31" s="11"/>
      <c r="AF31" s="11"/>
      <c r="AG31" s="12"/>
      <c r="AH31" s="11"/>
      <c r="AI31" s="12"/>
      <c r="AJ31" s="11"/>
      <c r="AK31" s="11"/>
      <c r="AL31" s="12"/>
      <c r="AM31" s="11"/>
      <c r="AN31" s="11"/>
      <c r="AO31" s="11"/>
      <c r="AP31" s="12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A31" s="11"/>
      <c r="BB31" s="11"/>
      <c r="BC31" s="11"/>
      <c r="BD31" s="11"/>
    </row>
    <row r="32" spans="1:58" s="23" customFormat="1" ht="18">
      <c r="A32" s="30" t="s">
        <v>219</v>
      </c>
      <c r="B32" s="30"/>
      <c r="C32" s="30"/>
      <c r="D32" s="30"/>
      <c r="E32" s="5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30"/>
      <c r="AA32" s="66"/>
      <c r="AB32" s="66"/>
      <c r="AC32" s="63"/>
      <c r="AD32" s="70"/>
      <c r="AE32" s="68"/>
      <c r="AF32" s="63"/>
      <c r="AG32" s="69"/>
      <c r="AH32" s="63"/>
      <c r="AI32" s="70"/>
      <c r="AJ32" s="68"/>
      <c r="AK32" s="68"/>
      <c r="AL32" s="70"/>
      <c r="AM32" s="63"/>
      <c r="AN32" s="63"/>
      <c r="AO32" s="63"/>
      <c r="AP32" s="67"/>
      <c r="AQ32" s="63"/>
      <c r="AR32" s="66"/>
      <c r="AS32" s="66"/>
      <c r="AT32" s="66"/>
      <c r="AU32" s="66"/>
      <c r="AV32" s="66"/>
      <c r="AW32" s="65"/>
      <c r="AX32" s="65"/>
      <c r="AY32" s="65"/>
      <c r="AZ32" s="64"/>
      <c r="BA32" s="63"/>
      <c r="BB32" s="63"/>
      <c r="BC32" s="62"/>
      <c r="BD32" s="84"/>
      <c r="BE32" s="84"/>
      <c r="BF32" s="84"/>
    </row>
    <row r="33" spans="1:58" s="14" customFormat="1" ht="18">
      <c r="A33" s="2" t="s">
        <v>134</v>
      </c>
      <c r="B33" s="3" t="s">
        <v>207</v>
      </c>
      <c r="C33" s="1" t="s">
        <v>206</v>
      </c>
      <c r="D33" s="1" t="s">
        <v>68</v>
      </c>
      <c r="E33" s="60">
        <v>6</v>
      </c>
      <c r="F33" s="17"/>
      <c r="G33" s="17"/>
      <c r="H33" s="17"/>
      <c r="I33" s="17"/>
      <c r="J33" s="17"/>
      <c r="K33" s="17"/>
      <c r="L33" s="17"/>
      <c r="M33" s="17">
        <v>281</v>
      </c>
      <c r="N33" s="17">
        <v>272</v>
      </c>
      <c r="O33" s="17">
        <v>153</v>
      </c>
      <c r="P33" s="17"/>
      <c r="Q33" s="17">
        <v>259</v>
      </c>
      <c r="R33" s="17"/>
      <c r="S33" s="17"/>
      <c r="T33" s="17"/>
      <c r="U33" s="17"/>
      <c r="V33" s="17"/>
      <c r="W33" s="17"/>
      <c r="X33" s="17">
        <f aca="true" t="shared" si="12" ref="X33:X44">SUM(M33:W33)</f>
        <v>965</v>
      </c>
      <c r="Y33" s="114">
        <v>1</v>
      </c>
      <c r="Z33" s="91">
        <v>100</v>
      </c>
      <c r="AA33" s="59"/>
      <c r="AB33" s="17">
        <v>6</v>
      </c>
      <c r="AC33" s="58">
        <v>0.01831585648148148</v>
      </c>
      <c r="AD33" s="21" t="s">
        <v>8</v>
      </c>
      <c r="AE33" s="91">
        <v>27</v>
      </c>
      <c r="AF33" s="17"/>
      <c r="AG33" s="114">
        <v>2</v>
      </c>
      <c r="AH33" s="58">
        <v>0.006459953703703704</v>
      </c>
      <c r="AI33" s="91">
        <v>9</v>
      </c>
      <c r="AJ33" s="91">
        <v>20</v>
      </c>
      <c r="AK33" s="17">
        <f aca="true" t="shared" si="13" ref="AK33:AK44">AE33+AJ33</f>
        <v>47</v>
      </c>
      <c r="AL33" s="114">
        <v>9</v>
      </c>
      <c r="AM33" s="17"/>
      <c r="AN33" s="17">
        <v>6</v>
      </c>
      <c r="AO33" s="58">
        <v>0.015341435185185185</v>
      </c>
      <c r="AP33" s="21" t="s">
        <v>2</v>
      </c>
      <c r="AQ33" s="91">
        <v>100</v>
      </c>
      <c r="AR33" s="17">
        <f aca="true" t="shared" si="14" ref="AR33:AR44">AK33+AQ33</f>
        <v>147</v>
      </c>
      <c r="AS33" s="17">
        <v>5</v>
      </c>
      <c r="AT33" s="17"/>
      <c r="AU33" s="17">
        <v>6</v>
      </c>
      <c r="AV33" s="58">
        <v>0.015349305555555555</v>
      </c>
      <c r="AW33" s="17">
        <v>1</v>
      </c>
      <c r="AX33" s="91">
        <v>100</v>
      </c>
      <c r="AY33" s="17">
        <f aca="true" t="shared" si="15" ref="AY33:AY44">AR33+AX33</f>
        <v>247</v>
      </c>
      <c r="AZ33" s="21" t="s">
        <v>24</v>
      </c>
      <c r="BA33" s="91">
        <v>60</v>
      </c>
      <c r="BB33" s="17">
        <f aca="true" t="shared" si="16" ref="BB33:BB44">Z33+BA33</f>
        <v>160</v>
      </c>
      <c r="BC33" s="16">
        <v>1</v>
      </c>
      <c r="BD33" s="91">
        <v>100</v>
      </c>
      <c r="BE33" s="56">
        <f>AU33+AN33+AG33+AB33</f>
        <v>20</v>
      </c>
      <c r="BF33" s="97">
        <f>AV33+AO33+AH33+AC33</f>
        <v>0.05546655092592592</v>
      </c>
    </row>
    <row r="34" spans="1:58" s="14" customFormat="1" ht="18">
      <c r="A34" s="2" t="s">
        <v>71</v>
      </c>
      <c r="B34" s="3" t="s">
        <v>200</v>
      </c>
      <c r="C34" s="1" t="s">
        <v>170</v>
      </c>
      <c r="D34" s="1" t="s">
        <v>39</v>
      </c>
      <c r="E34" s="60">
        <v>4</v>
      </c>
      <c r="F34" s="17"/>
      <c r="G34" s="17"/>
      <c r="H34" s="17"/>
      <c r="I34" s="17"/>
      <c r="J34" s="17"/>
      <c r="K34" s="17"/>
      <c r="L34" s="17"/>
      <c r="M34" s="17">
        <v>146</v>
      </c>
      <c r="N34" s="17">
        <v>254</v>
      </c>
      <c r="O34" s="17">
        <v>498</v>
      </c>
      <c r="P34" s="17"/>
      <c r="Q34" s="17">
        <v>166</v>
      </c>
      <c r="R34" s="17"/>
      <c r="S34" s="17"/>
      <c r="T34" s="17"/>
      <c r="U34" s="17"/>
      <c r="V34" s="17"/>
      <c r="W34" s="17"/>
      <c r="X34" s="17">
        <f t="shared" si="12"/>
        <v>1064</v>
      </c>
      <c r="Y34" s="114">
        <v>4</v>
      </c>
      <c r="Z34" s="91">
        <v>60</v>
      </c>
      <c r="AA34" s="59"/>
      <c r="AB34" s="17">
        <v>6</v>
      </c>
      <c r="AC34" s="58">
        <v>0.016554050925925923</v>
      </c>
      <c r="AD34" s="21" t="s">
        <v>24</v>
      </c>
      <c r="AE34" s="91">
        <v>60</v>
      </c>
      <c r="AF34" s="17"/>
      <c r="AG34" s="114">
        <v>6</v>
      </c>
      <c r="AH34" s="58">
        <v>0.015874305555555555</v>
      </c>
      <c r="AI34" s="91">
        <v>1</v>
      </c>
      <c r="AJ34" s="91">
        <v>100</v>
      </c>
      <c r="AK34" s="17">
        <f t="shared" si="13"/>
        <v>160</v>
      </c>
      <c r="AL34" s="114" t="s">
        <v>220</v>
      </c>
      <c r="AM34" s="17"/>
      <c r="AN34" s="17">
        <v>6</v>
      </c>
      <c r="AO34" s="58">
        <v>0.01624525462962963</v>
      </c>
      <c r="AP34" s="21" t="s">
        <v>38</v>
      </c>
      <c r="AQ34" s="91">
        <v>50</v>
      </c>
      <c r="AR34" s="17">
        <f t="shared" si="14"/>
        <v>210</v>
      </c>
      <c r="AS34" s="17">
        <v>3</v>
      </c>
      <c r="AT34" s="17"/>
      <c r="AU34" s="17">
        <v>6</v>
      </c>
      <c r="AV34" s="79">
        <v>0.01588125</v>
      </c>
      <c r="AW34" s="17">
        <v>2</v>
      </c>
      <c r="AX34" s="91">
        <v>83</v>
      </c>
      <c r="AY34" s="17">
        <f t="shared" si="15"/>
        <v>293</v>
      </c>
      <c r="AZ34" s="21" t="s">
        <v>2</v>
      </c>
      <c r="BA34" s="91">
        <v>100</v>
      </c>
      <c r="BB34" s="17">
        <f t="shared" si="16"/>
        <v>160</v>
      </c>
      <c r="BC34" s="16">
        <v>2</v>
      </c>
      <c r="BD34" s="91">
        <v>83</v>
      </c>
      <c r="BE34" s="56">
        <f aca="true" t="shared" si="17" ref="BE34:BE44">AU34+AN34+AG34+AB34</f>
        <v>24</v>
      </c>
      <c r="BF34" s="97">
        <f>AO34+AH34+AC34</f>
        <v>0.04867361111111111</v>
      </c>
    </row>
    <row r="35" spans="1:58" s="14" customFormat="1" ht="18">
      <c r="A35" s="2" t="s">
        <v>70</v>
      </c>
      <c r="B35" s="3" t="s">
        <v>198</v>
      </c>
      <c r="C35" s="5" t="s">
        <v>199</v>
      </c>
      <c r="D35" s="5" t="s">
        <v>45</v>
      </c>
      <c r="E35" s="60">
        <v>3</v>
      </c>
      <c r="F35" s="17"/>
      <c r="G35" s="17"/>
      <c r="H35" s="17"/>
      <c r="I35" s="17"/>
      <c r="J35" s="17"/>
      <c r="K35" s="17"/>
      <c r="L35" s="17"/>
      <c r="M35" s="17">
        <v>290</v>
      </c>
      <c r="N35" s="17">
        <v>152</v>
      </c>
      <c r="O35" s="17">
        <v>446</v>
      </c>
      <c r="P35" s="17"/>
      <c r="Q35" s="17">
        <v>136</v>
      </c>
      <c r="R35" s="17"/>
      <c r="S35" s="17"/>
      <c r="T35" s="17"/>
      <c r="U35" s="17"/>
      <c r="V35" s="17"/>
      <c r="W35" s="17"/>
      <c r="X35" s="17">
        <f t="shared" si="12"/>
        <v>1024</v>
      </c>
      <c r="Y35" s="117">
        <v>3</v>
      </c>
      <c r="Z35" s="91">
        <v>71</v>
      </c>
      <c r="AA35" s="59"/>
      <c r="AB35" s="118">
        <v>6</v>
      </c>
      <c r="AC35" s="121">
        <v>0.016442939814814813</v>
      </c>
      <c r="AD35" s="120" t="s">
        <v>0</v>
      </c>
      <c r="AE35" s="91">
        <v>71</v>
      </c>
      <c r="AF35" s="118"/>
      <c r="AG35" s="117">
        <v>6</v>
      </c>
      <c r="AH35" s="121">
        <v>0.015983101851851853</v>
      </c>
      <c r="AI35" s="122">
        <v>3</v>
      </c>
      <c r="AJ35" s="91">
        <v>71</v>
      </c>
      <c r="AK35" s="17">
        <f t="shared" si="13"/>
        <v>142</v>
      </c>
      <c r="AL35" s="117">
        <v>3</v>
      </c>
      <c r="AM35" s="118"/>
      <c r="AN35" s="118">
        <v>6</v>
      </c>
      <c r="AO35" s="121">
        <v>0.015850810185185187</v>
      </c>
      <c r="AP35" s="120" t="s">
        <v>0</v>
      </c>
      <c r="AQ35" s="91">
        <v>71</v>
      </c>
      <c r="AR35" s="118">
        <f t="shared" si="14"/>
        <v>213</v>
      </c>
      <c r="AS35" s="118">
        <v>2</v>
      </c>
      <c r="AT35" s="118"/>
      <c r="AU35" s="118">
        <v>4</v>
      </c>
      <c r="AV35" s="119">
        <v>0.010663078703703704</v>
      </c>
      <c r="AW35" s="118">
        <v>6</v>
      </c>
      <c r="AX35" s="91">
        <v>42</v>
      </c>
      <c r="AY35" s="118">
        <f t="shared" si="15"/>
        <v>255</v>
      </c>
      <c r="AZ35" s="120" t="s">
        <v>0</v>
      </c>
      <c r="BA35" s="91">
        <v>71</v>
      </c>
      <c r="BB35" s="17">
        <f t="shared" si="16"/>
        <v>142</v>
      </c>
      <c r="BC35" s="16">
        <v>3</v>
      </c>
      <c r="BD35" s="91">
        <v>71</v>
      </c>
      <c r="BE35" s="123">
        <f t="shared" si="17"/>
        <v>22</v>
      </c>
      <c r="BF35" s="124">
        <f aca="true" t="shared" si="18" ref="BF35:BF43">AV35+AO35+AH35+AC35</f>
        <v>0.05893993055555556</v>
      </c>
    </row>
    <row r="36" spans="1:58" s="14" customFormat="1" ht="18">
      <c r="A36" s="2" t="s">
        <v>69</v>
      </c>
      <c r="B36" s="3" t="s">
        <v>207</v>
      </c>
      <c r="C36" s="1" t="s">
        <v>215</v>
      </c>
      <c r="D36" s="78" t="s">
        <v>68</v>
      </c>
      <c r="E36" s="60">
        <v>5</v>
      </c>
      <c r="F36" s="17"/>
      <c r="G36" s="17"/>
      <c r="H36" s="17"/>
      <c r="I36" s="17"/>
      <c r="J36" s="17"/>
      <c r="K36" s="17"/>
      <c r="L36" s="17"/>
      <c r="M36" s="17">
        <v>206</v>
      </c>
      <c r="N36" s="17">
        <v>279</v>
      </c>
      <c r="O36" s="17">
        <v>412</v>
      </c>
      <c r="P36" s="17"/>
      <c r="Q36" s="17">
        <v>374</v>
      </c>
      <c r="R36" s="17"/>
      <c r="S36" s="17"/>
      <c r="T36" s="17"/>
      <c r="U36" s="17"/>
      <c r="V36" s="17"/>
      <c r="W36" s="17"/>
      <c r="X36" s="17">
        <f t="shared" si="12"/>
        <v>1271</v>
      </c>
      <c r="Y36" s="114">
        <v>7</v>
      </c>
      <c r="Z36" s="91">
        <v>34</v>
      </c>
      <c r="AA36" s="59"/>
      <c r="AB36" s="17">
        <v>6</v>
      </c>
      <c r="AC36" s="58">
        <v>0.015887500000000002</v>
      </c>
      <c r="AD36" s="21" t="s">
        <v>2</v>
      </c>
      <c r="AE36" s="91">
        <v>100</v>
      </c>
      <c r="AF36" s="17"/>
      <c r="AG36" s="114">
        <v>6</v>
      </c>
      <c r="AH36" s="58">
        <v>0.016075578703703703</v>
      </c>
      <c r="AI36" s="91">
        <v>4</v>
      </c>
      <c r="AJ36" s="91">
        <v>60</v>
      </c>
      <c r="AK36" s="17">
        <f t="shared" si="13"/>
        <v>160</v>
      </c>
      <c r="AL36" s="114" t="s">
        <v>220</v>
      </c>
      <c r="AM36" s="17"/>
      <c r="AN36" s="17">
        <v>6</v>
      </c>
      <c r="AO36" s="58">
        <v>0.015751967592592595</v>
      </c>
      <c r="AP36" s="21" t="s">
        <v>1</v>
      </c>
      <c r="AQ36" s="91">
        <v>83</v>
      </c>
      <c r="AR36" s="17">
        <f t="shared" si="14"/>
        <v>243</v>
      </c>
      <c r="AS36" s="17">
        <v>1</v>
      </c>
      <c r="AT36" s="17"/>
      <c r="AU36" s="17">
        <v>4</v>
      </c>
      <c r="AV36" s="58">
        <v>0.011899652777777778</v>
      </c>
      <c r="AW36" s="17">
        <v>7</v>
      </c>
      <c r="AX36" s="91">
        <v>34</v>
      </c>
      <c r="AY36" s="17">
        <f t="shared" si="15"/>
        <v>277</v>
      </c>
      <c r="AZ36" s="21" t="s">
        <v>1</v>
      </c>
      <c r="BA36" s="91">
        <v>83</v>
      </c>
      <c r="BB36" s="17">
        <f t="shared" si="16"/>
        <v>117</v>
      </c>
      <c r="BC36" s="16">
        <v>4</v>
      </c>
      <c r="BD36" s="91">
        <v>60</v>
      </c>
      <c r="BE36" s="56">
        <f t="shared" si="17"/>
        <v>22</v>
      </c>
      <c r="BF36" s="97">
        <f t="shared" si="18"/>
        <v>0.05961469907407407</v>
      </c>
    </row>
    <row r="37" spans="1:58" s="14" customFormat="1" ht="18">
      <c r="A37" s="115" t="s">
        <v>132</v>
      </c>
      <c r="B37" s="3" t="s">
        <v>208</v>
      </c>
      <c r="C37" s="1" t="s">
        <v>178</v>
      </c>
      <c r="D37" s="1" t="s">
        <v>174</v>
      </c>
      <c r="E37" s="60">
        <v>3</v>
      </c>
      <c r="F37" s="17"/>
      <c r="G37" s="17"/>
      <c r="H37" s="17"/>
      <c r="I37" s="17"/>
      <c r="J37" s="17"/>
      <c r="K37" s="17"/>
      <c r="L37" s="17"/>
      <c r="M37" s="17">
        <v>320</v>
      </c>
      <c r="N37" s="17">
        <v>294</v>
      </c>
      <c r="O37" s="17">
        <v>306</v>
      </c>
      <c r="P37" s="17"/>
      <c r="Q37" s="17">
        <v>64</v>
      </c>
      <c r="R37" s="17"/>
      <c r="S37" s="17"/>
      <c r="T37" s="17"/>
      <c r="U37" s="17"/>
      <c r="V37" s="17"/>
      <c r="W37" s="17"/>
      <c r="X37" s="17">
        <f t="shared" si="12"/>
        <v>984</v>
      </c>
      <c r="Y37" s="114">
        <v>2</v>
      </c>
      <c r="Z37" s="91">
        <v>83</v>
      </c>
      <c r="AA37" s="59"/>
      <c r="AB37" s="17">
        <v>5</v>
      </c>
      <c r="AC37" s="79">
        <v>0.01804050925925926</v>
      </c>
      <c r="AD37" s="21" t="s">
        <v>5</v>
      </c>
      <c r="AE37" s="91">
        <v>7</v>
      </c>
      <c r="AF37" s="17"/>
      <c r="AG37" s="114">
        <v>6</v>
      </c>
      <c r="AH37" s="58">
        <v>0.019677777777777777</v>
      </c>
      <c r="AI37" s="114">
        <v>5</v>
      </c>
      <c r="AJ37" s="91">
        <v>50</v>
      </c>
      <c r="AK37" s="17">
        <f t="shared" si="13"/>
        <v>57</v>
      </c>
      <c r="AL37" s="114">
        <v>8</v>
      </c>
      <c r="AM37" s="17"/>
      <c r="AN37" s="17">
        <v>3</v>
      </c>
      <c r="AO37" s="79">
        <v>0.009048842592592593</v>
      </c>
      <c r="AP37" s="21" t="s">
        <v>5</v>
      </c>
      <c r="AQ37" s="91">
        <v>7</v>
      </c>
      <c r="AR37" s="17">
        <f t="shared" si="14"/>
        <v>64</v>
      </c>
      <c r="AS37" s="17">
        <v>9</v>
      </c>
      <c r="AT37" s="17"/>
      <c r="AU37" s="17">
        <v>4</v>
      </c>
      <c r="AV37" s="58" t="s">
        <v>218</v>
      </c>
      <c r="AW37" s="17">
        <v>9</v>
      </c>
      <c r="AX37" s="91">
        <v>0</v>
      </c>
      <c r="AY37" s="17">
        <f t="shared" si="15"/>
        <v>64</v>
      </c>
      <c r="AZ37" s="21" t="s">
        <v>6</v>
      </c>
      <c r="BA37" s="91">
        <v>13</v>
      </c>
      <c r="BB37" s="17">
        <f t="shared" si="16"/>
        <v>96</v>
      </c>
      <c r="BC37" s="16">
        <v>5</v>
      </c>
      <c r="BD37" s="91">
        <v>50</v>
      </c>
      <c r="BE37" s="56">
        <f t="shared" si="17"/>
        <v>18</v>
      </c>
      <c r="BF37" s="97">
        <f>AO37+AH37+AC37</f>
        <v>0.04676712962962963</v>
      </c>
    </row>
    <row r="38" spans="1:58" s="14" customFormat="1" ht="18">
      <c r="A38" s="2" t="s">
        <v>137</v>
      </c>
      <c r="B38" s="3" t="s">
        <v>185</v>
      </c>
      <c r="C38" s="1" t="s">
        <v>172</v>
      </c>
      <c r="D38" s="1" t="s">
        <v>138</v>
      </c>
      <c r="E38" s="60">
        <v>8</v>
      </c>
      <c r="F38" s="17"/>
      <c r="G38" s="17"/>
      <c r="H38" s="17"/>
      <c r="I38" s="17"/>
      <c r="J38" s="17"/>
      <c r="K38" s="17"/>
      <c r="L38" s="17"/>
      <c r="M38" s="17">
        <v>425</v>
      </c>
      <c r="N38" s="17">
        <v>218</v>
      </c>
      <c r="O38" s="17">
        <v>423</v>
      </c>
      <c r="P38" s="17"/>
      <c r="Q38" s="17">
        <v>134</v>
      </c>
      <c r="R38" s="17"/>
      <c r="S38" s="17"/>
      <c r="T38" s="17"/>
      <c r="U38" s="17"/>
      <c r="V38" s="17"/>
      <c r="W38" s="17"/>
      <c r="X38" s="113">
        <f t="shared" si="12"/>
        <v>1200</v>
      </c>
      <c r="Y38" s="114">
        <v>5</v>
      </c>
      <c r="Z38" s="91">
        <v>50</v>
      </c>
      <c r="AA38" s="59"/>
      <c r="AB38" s="17">
        <v>6</v>
      </c>
      <c r="AC38" s="58">
        <v>0.01666284722222222</v>
      </c>
      <c r="AD38" s="21" t="s">
        <v>38</v>
      </c>
      <c r="AE38" s="91">
        <v>50</v>
      </c>
      <c r="AF38" s="17"/>
      <c r="AG38" s="114">
        <v>6</v>
      </c>
      <c r="AH38" s="58">
        <v>0.015890509259259257</v>
      </c>
      <c r="AI38" s="91">
        <v>2</v>
      </c>
      <c r="AJ38" s="91">
        <v>83</v>
      </c>
      <c r="AK38" s="17">
        <f t="shared" si="13"/>
        <v>133</v>
      </c>
      <c r="AL38" s="114">
        <v>4</v>
      </c>
      <c r="AM38" s="17"/>
      <c r="AN38" s="17">
        <v>3</v>
      </c>
      <c r="AO38" s="58">
        <v>0.007613425925925925</v>
      </c>
      <c r="AP38" s="21" t="s">
        <v>6</v>
      </c>
      <c r="AQ38" s="91">
        <v>13</v>
      </c>
      <c r="AR38" s="17">
        <f t="shared" si="14"/>
        <v>146</v>
      </c>
      <c r="AS38" s="17">
        <v>6</v>
      </c>
      <c r="AT38" s="17"/>
      <c r="AU38" s="17"/>
      <c r="AV38" s="58" t="s">
        <v>214</v>
      </c>
      <c r="AW38" s="17">
        <v>11</v>
      </c>
      <c r="AX38" s="91">
        <v>0</v>
      </c>
      <c r="AY38" s="17">
        <f t="shared" si="15"/>
        <v>146</v>
      </c>
      <c r="AZ38" s="21" t="s">
        <v>66</v>
      </c>
      <c r="BA38" s="91">
        <v>34</v>
      </c>
      <c r="BB38" s="17">
        <f t="shared" si="16"/>
        <v>84</v>
      </c>
      <c r="BC38" s="16">
        <v>6</v>
      </c>
      <c r="BD38" s="91">
        <v>42</v>
      </c>
      <c r="BE38" s="56">
        <f t="shared" si="17"/>
        <v>15</v>
      </c>
      <c r="BF38" s="97">
        <f>AO38+AH38+AC38</f>
        <v>0.040166782407407405</v>
      </c>
    </row>
    <row r="39" spans="1:58" s="14" customFormat="1" ht="18">
      <c r="A39" s="2" t="s">
        <v>129</v>
      </c>
      <c r="B39" s="3" t="s">
        <v>18</v>
      </c>
      <c r="C39" s="78" t="s">
        <v>171</v>
      </c>
      <c r="D39" s="78" t="s">
        <v>45</v>
      </c>
      <c r="E39" s="60">
        <v>2</v>
      </c>
      <c r="F39" s="17"/>
      <c r="G39" s="17"/>
      <c r="H39" s="17"/>
      <c r="I39" s="17"/>
      <c r="J39" s="17"/>
      <c r="K39" s="17"/>
      <c r="L39" s="17"/>
      <c r="M39" s="17">
        <v>396</v>
      </c>
      <c r="N39" s="17">
        <v>215</v>
      </c>
      <c r="O39" s="17">
        <v>468</v>
      </c>
      <c r="P39" s="17"/>
      <c r="Q39" s="17">
        <v>132</v>
      </c>
      <c r="R39" s="17"/>
      <c r="S39" s="17"/>
      <c r="T39" s="17"/>
      <c r="U39" s="17"/>
      <c r="V39" s="17"/>
      <c r="W39" s="17"/>
      <c r="X39" s="17">
        <f t="shared" si="12"/>
        <v>1211</v>
      </c>
      <c r="Y39" s="114">
        <v>6</v>
      </c>
      <c r="Z39" s="91">
        <v>42</v>
      </c>
      <c r="AA39" s="59"/>
      <c r="AB39" s="17">
        <v>6</v>
      </c>
      <c r="AC39" s="79">
        <v>0.017132291666666667</v>
      </c>
      <c r="AD39" s="21" t="s">
        <v>67</v>
      </c>
      <c r="AE39" s="91">
        <v>42</v>
      </c>
      <c r="AF39" s="17"/>
      <c r="AG39" s="114">
        <v>4</v>
      </c>
      <c r="AH39" s="58">
        <v>0.011032175925925926</v>
      </c>
      <c r="AI39" s="91">
        <v>8</v>
      </c>
      <c r="AJ39" s="91">
        <v>27</v>
      </c>
      <c r="AK39" s="17">
        <f t="shared" si="13"/>
        <v>69</v>
      </c>
      <c r="AL39" s="21" t="s">
        <v>67</v>
      </c>
      <c r="AM39" s="17"/>
      <c r="AN39" s="17">
        <v>6</v>
      </c>
      <c r="AO39" s="58">
        <v>0.016621643518518518</v>
      </c>
      <c r="AP39" s="21" t="s">
        <v>67</v>
      </c>
      <c r="AQ39" s="91">
        <v>42</v>
      </c>
      <c r="AR39" s="17">
        <f t="shared" si="14"/>
        <v>111</v>
      </c>
      <c r="AS39" s="17">
        <v>7</v>
      </c>
      <c r="AT39" s="17"/>
      <c r="AU39" s="17">
        <v>6</v>
      </c>
      <c r="AV39" s="58">
        <v>0.01678784722222222</v>
      </c>
      <c r="AW39" s="17">
        <v>3</v>
      </c>
      <c r="AX39" s="91">
        <v>71</v>
      </c>
      <c r="AY39" s="17">
        <f t="shared" si="15"/>
        <v>182</v>
      </c>
      <c r="AZ39" s="21" t="s">
        <v>67</v>
      </c>
      <c r="BA39" s="91">
        <v>42</v>
      </c>
      <c r="BB39" s="17">
        <f t="shared" si="16"/>
        <v>84</v>
      </c>
      <c r="BC39" s="16">
        <v>7</v>
      </c>
      <c r="BD39" s="91">
        <v>34</v>
      </c>
      <c r="BE39" s="56">
        <f t="shared" si="17"/>
        <v>22</v>
      </c>
      <c r="BF39" s="97">
        <f t="shared" si="18"/>
        <v>0.06157395833333333</v>
      </c>
    </row>
    <row r="40" spans="1:58" s="14" customFormat="1" ht="18" customHeight="1">
      <c r="A40" s="2" t="s">
        <v>3</v>
      </c>
      <c r="B40" s="83" t="s">
        <v>180</v>
      </c>
      <c r="C40" s="1" t="s">
        <v>181</v>
      </c>
      <c r="D40" s="81" t="s">
        <v>74</v>
      </c>
      <c r="E40" s="60">
        <v>2</v>
      </c>
      <c r="F40" s="17"/>
      <c r="G40" s="17"/>
      <c r="H40" s="17"/>
      <c r="I40" s="17"/>
      <c r="J40" s="17"/>
      <c r="K40" s="17"/>
      <c r="L40" s="17"/>
      <c r="M40" s="17">
        <v>461</v>
      </c>
      <c r="N40" s="17">
        <v>292</v>
      </c>
      <c r="O40" s="17">
        <v>406</v>
      </c>
      <c r="P40" s="17"/>
      <c r="Q40" s="17">
        <v>254</v>
      </c>
      <c r="R40" s="17"/>
      <c r="S40" s="17"/>
      <c r="T40" s="17"/>
      <c r="U40" s="17"/>
      <c r="V40" s="17"/>
      <c r="W40" s="17"/>
      <c r="X40" s="17">
        <f t="shared" si="12"/>
        <v>1413</v>
      </c>
      <c r="Y40" s="114">
        <v>10</v>
      </c>
      <c r="Z40" s="91">
        <v>13</v>
      </c>
      <c r="AA40" s="59"/>
      <c r="AB40" s="17">
        <v>6</v>
      </c>
      <c r="AC40" s="79">
        <v>0.016053124999999998</v>
      </c>
      <c r="AD40" s="21" t="s">
        <v>1</v>
      </c>
      <c r="AE40" s="91">
        <v>83</v>
      </c>
      <c r="AF40" s="17"/>
      <c r="AG40" s="114">
        <v>6</v>
      </c>
      <c r="AH40" s="58">
        <v>0.020211458333333335</v>
      </c>
      <c r="AI40" s="114">
        <v>6</v>
      </c>
      <c r="AJ40" s="91">
        <v>42</v>
      </c>
      <c r="AK40" s="17">
        <f t="shared" si="13"/>
        <v>125</v>
      </c>
      <c r="AL40" s="114">
        <v>5</v>
      </c>
      <c r="AM40" s="17"/>
      <c r="AN40" s="17">
        <v>6</v>
      </c>
      <c r="AO40" s="58">
        <v>0.016035185185185184</v>
      </c>
      <c r="AP40" s="21" t="s">
        <v>24</v>
      </c>
      <c r="AQ40" s="91">
        <v>60</v>
      </c>
      <c r="AR40" s="17">
        <f t="shared" si="14"/>
        <v>185</v>
      </c>
      <c r="AS40" s="17">
        <v>4</v>
      </c>
      <c r="AT40" s="17"/>
      <c r="AU40" s="17">
        <v>4</v>
      </c>
      <c r="AV40" s="58">
        <v>0.027771527777777777</v>
      </c>
      <c r="AW40" s="17">
        <v>8</v>
      </c>
      <c r="AX40" s="91">
        <v>27</v>
      </c>
      <c r="AY40" s="17">
        <f t="shared" si="15"/>
        <v>212</v>
      </c>
      <c r="AZ40" s="21" t="s">
        <v>38</v>
      </c>
      <c r="BA40" s="91">
        <v>50</v>
      </c>
      <c r="BB40" s="17">
        <f t="shared" si="16"/>
        <v>63</v>
      </c>
      <c r="BC40" s="16">
        <v>8</v>
      </c>
      <c r="BD40" s="91">
        <v>27</v>
      </c>
      <c r="BE40" s="56">
        <f t="shared" si="17"/>
        <v>22</v>
      </c>
      <c r="BF40" s="97">
        <f t="shared" si="18"/>
        <v>0.0800712962962963</v>
      </c>
    </row>
    <row r="41" spans="1:58" s="14" customFormat="1" ht="18">
      <c r="A41" s="2" t="s">
        <v>175</v>
      </c>
      <c r="B41" s="3" t="s">
        <v>176</v>
      </c>
      <c r="C41" s="1" t="s">
        <v>177</v>
      </c>
      <c r="D41" s="1" t="s">
        <v>179</v>
      </c>
      <c r="E41" s="17">
        <v>4</v>
      </c>
      <c r="F41" s="17"/>
      <c r="G41" s="17"/>
      <c r="H41" s="17"/>
      <c r="I41" s="17"/>
      <c r="J41" s="17"/>
      <c r="K41" s="17"/>
      <c r="L41" s="17"/>
      <c r="M41" s="17">
        <v>440</v>
      </c>
      <c r="N41" s="17">
        <v>304</v>
      </c>
      <c r="O41" s="17">
        <v>426</v>
      </c>
      <c r="P41" s="17"/>
      <c r="Q41" s="17">
        <v>178</v>
      </c>
      <c r="R41" s="17"/>
      <c r="S41" s="17"/>
      <c r="T41" s="17"/>
      <c r="U41" s="17"/>
      <c r="V41" s="17"/>
      <c r="W41" s="17"/>
      <c r="X41" s="17">
        <f t="shared" si="12"/>
        <v>1348</v>
      </c>
      <c r="Y41" s="114">
        <v>8</v>
      </c>
      <c r="Z41" s="91">
        <v>27</v>
      </c>
      <c r="AA41" s="59"/>
      <c r="AB41" s="17">
        <v>5</v>
      </c>
      <c r="AC41" s="58">
        <v>0.01629953703703704</v>
      </c>
      <c r="AD41" s="59" t="s">
        <v>6</v>
      </c>
      <c r="AE41" s="91">
        <v>13</v>
      </c>
      <c r="AF41" s="17"/>
      <c r="AG41" s="125">
        <v>0</v>
      </c>
      <c r="AH41" s="58">
        <v>0.0416666666666667</v>
      </c>
      <c r="AI41" s="125">
        <v>11</v>
      </c>
      <c r="AJ41" s="91">
        <v>7</v>
      </c>
      <c r="AK41" s="17">
        <f t="shared" si="13"/>
        <v>20</v>
      </c>
      <c r="AL41" s="114">
        <v>11</v>
      </c>
      <c r="AM41" s="17"/>
      <c r="AN41" s="17">
        <v>6</v>
      </c>
      <c r="AO41" s="58">
        <v>0.016997222222222223</v>
      </c>
      <c r="AP41" s="59" t="s">
        <v>66</v>
      </c>
      <c r="AQ41" s="91">
        <v>34</v>
      </c>
      <c r="AR41" s="17">
        <f t="shared" si="14"/>
        <v>54</v>
      </c>
      <c r="AS41" s="17">
        <v>10</v>
      </c>
      <c r="AT41" s="17"/>
      <c r="AU41" s="17">
        <v>6</v>
      </c>
      <c r="AV41" s="58">
        <v>0.025007523148148147</v>
      </c>
      <c r="AW41" s="17">
        <v>4</v>
      </c>
      <c r="AX41" s="91">
        <v>60</v>
      </c>
      <c r="AY41" s="17">
        <f t="shared" si="15"/>
        <v>114</v>
      </c>
      <c r="AZ41" s="17">
        <v>9</v>
      </c>
      <c r="BA41" s="91">
        <v>20</v>
      </c>
      <c r="BB41" s="17">
        <f t="shared" si="16"/>
        <v>47</v>
      </c>
      <c r="BC41" s="129">
        <v>9</v>
      </c>
      <c r="BD41" s="91">
        <v>20</v>
      </c>
      <c r="BE41" s="56">
        <f t="shared" si="17"/>
        <v>17</v>
      </c>
      <c r="BF41" s="97">
        <f t="shared" si="18"/>
        <v>0.09997094907407411</v>
      </c>
    </row>
    <row r="42" spans="1:58" s="14" customFormat="1" ht="18">
      <c r="A42" s="2" t="s">
        <v>182</v>
      </c>
      <c r="B42" s="3" t="s">
        <v>183</v>
      </c>
      <c r="C42" s="82" t="s">
        <v>184</v>
      </c>
      <c r="D42" s="1" t="s">
        <v>209</v>
      </c>
      <c r="E42" s="60">
        <v>7</v>
      </c>
      <c r="F42" s="17"/>
      <c r="G42" s="17"/>
      <c r="H42" s="17"/>
      <c r="I42" s="17"/>
      <c r="J42" s="17"/>
      <c r="K42" s="17"/>
      <c r="L42" s="17"/>
      <c r="M42" s="17">
        <v>347</v>
      </c>
      <c r="N42" s="17">
        <v>396</v>
      </c>
      <c r="O42" s="17">
        <v>452</v>
      </c>
      <c r="P42" s="17"/>
      <c r="Q42" s="17">
        <v>276</v>
      </c>
      <c r="R42" s="17"/>
      <c r="S42" s="17"/>
      <c r="T42" s="17"/>
      <c r="U42" s="17"/>
      <c r="V42" s="17"/>
      <c r="W42" s="17"/>
      <c r="X42" s="17">
        <f t="shared" si="12"/>
        <v>1471</v>
      </c>
      <c r="Y42" s="114">
        <v>11</v>
      </c>
      <c r="Z42" s="91">
        <v>7</v>
      </c>
      <c r="AA42" s="59"/>
      <c r="AB42" s="17">
        <v>6</v>
      </c>
      <c r="AC42" s="58">
        <v>0.01818599537037037</v>
      </c>
      <c r="AD42" s="21" t="s">
        <v>66</v>
      </c>
      <c r="AE42" s="91">
        <v>34</v>
      </c>
      <c r="AF42" s="17"/>
      <c r="AG42" s="114">
        <v>5</v>
      </c>
      <c r="AH42" s="58">
        <v>0.015280439814814814</v>
      </c>
      <c r="AI42" s="91">
        <v>7</v>
      </c>
      <c r="AJ42" s="91">
        <v>34</v>
      </c>
      <c r="AK42" s="17">
        <f t="shared" si="13"/>
        <v>68</v>
      </c>
      <c r="AL42" s="21" t="s">
        <v>66</v>
      </c>
      <c r="AM42" s="17"/>
      <c r="AN42" s="17">
        <v>6</v>
      </c>
      <c r="AO42" s="58">
        <v>0.01837476851851852</v>
      </c>
      <c r="AP42" s="21" t="s">
        <v>8</v>
      </c>
      <c r="AQ42" s="91">
        <v>27</v>
      </c>
      <c r="AR42" s="17">
        <f t="shared" si="14"/>
        <v>95</v>
      </c>
      <c r="AS42" s="17">
        <v>8</v>
      </c>
      <c r="AT42" s="17"/>
      <c r="AU42" s="17">
        <v>5</v>
      </c>
      <c r="AV42" s="79">
        <v>0.015608333333333333</v>
      </c>
      <c r="AW42" s="17">
        <v>5</v>
      </c>
      <c r="AX42" s="91">
        <v>50</v>
      </c>
      <c r="AY42" s="17">
        <f t="shared" si="15"/>
        <v>145</v>
      </c>
      <c r="AZ42" s="21" t="s">
        <v>8</v>
      </c>
      <c r="BA42" s="91">
        <v>27</v>
      </c>
      <c r="BB42" s="17">
        <f t="shared" si="16"/>
        <v>34</v>
      </c>
      <c r="BC42" s="16">
        <v>10</v>
      </c>
      <c r="BD42" s="91">
        <v>13</v>
      </c>
      <c r="BE42" s="56">
        <f t="shared" si="17"/>
        <v>22</v>
      </c>
      <c r="BF42" s="97">
        <f t="shared" si="18"/>
        <v>0.06744953703703704</v>
      </c>
    </row>
    <row r="43" spans="1:58" s="14" customFormat="1" ht="18">
      <c r="A43" s="2" t="s">
        <v>27</v>
      </c>
      <c r="B43" s="3" t="s">
        <v>186</v>
      </c>
      <c r="C43" s="1" t="s">
        <v>189</v>
      </c>
      <c r="D43" s="1" t="s">
        <v>190</v>
      </c>
      <c r="E43" s="60">
        <v>1</v>
      </c>
      <c r="F43" s="17"/>
      <c r="G43" s="17"/>
      <c r="H43" s="17"/>
      <c r="I43" s="17"/>
      <c r="J43" s="17"/>
      <c r="K43" s="17"/>
      <c r="L43" s="17"/>
      <c r="M43" s="17">
        <v>372</v>
      </c>
      <c r="N43" s="17">
        <v>312</v>
      </c>
      <c r="O43" s="17">
        <v>500</v>
      </c>
      <c r="P43" s="17"/>
      <c r="Q43" s="17">
        <v>224</v>
      </c>
      <c r="R43" s="17"/>
      <c r="S43" s="17"/>
      <c r="T43" s="17"/>
      <c r="U43" s="17"/>
      <c r="V43" s="17"/>
      <c r="W43" s="17"/>
      <c r="X43" s="113">
        <f t="shared" si="12"/>
        <v>1408</v>
      </c>
      <c r="Y43" s="114">
        <v>9</v>
      </c>
      <c r="Z43" s="91">
        <v>20</v>
      </c>
      <c r="AA43" s="59"/>
      <c r="AB43" s="17">
        <v>6</v>
      </c>
      <c r="AC43" s="58">
        <v>0.018653587962962962</v>
      </c>
      <c r="AD43" s="21" t="s">
        <v>7</v>
      </c>
      <c r="AE43" s="91">
        <v>20</v>
      </c>
      <c r="AF43" s="17"/>
      <c r="AG43" s="114">
        <v>2</v>
      </c>
      <c r="AH43" s="79">
        <v>0.0074450231481481485</v>
      </c>
      <c r="AI43" s="91">
        <v>10</v>
      </c>
      <c r="AJ43" s="91">
        <v>13</v>
      </c>
      <c r="AK43" s="17">
        <f t="shared" si="13"/>
        <v>33</v>
      </c>
      <c r="AL43" s="114">
        <v>10</v>
      </c>
      <c r="AM43" s="17"/>
      <c r="AN43" s="17">
        <v>5</v>
      </c>
      <c r="AO43" s="58">
        <v>0.01513599537037037</v>
      </c>
      <c r="AP43" s="21" t="s">
        <v>7</v>
      </c>
      <c r="AQ43" s="91">
        <v>20</v>
      </c>
      <c r="AR43" s="17">
        <f t="shared" si="14"/>
        <v>53</v>
      </c>
      <c r="AS43" s="17">
        <v>1</v>
      </c>
      <c r="AT43" s="17"/>
      <c r="AU43" s="17">
        <v>0</v>
      </c>
      <c r="AV43" s="79" t="s">
        <v>218</v>
      </c>
      <c r="AW43" s="17">
        <v>10</v>
      </c>
      <c r="AX43" s="91">
        <v>0</v>
      </c>
      <c r="AY43" s="17">
        <f t="shared" si="15"/>
        <v>53</v>
      </c>
      <c r="AZ43" s="21" t="s">
        <v>5</v>
      </c>
      <c r="BA43" s="91">
        <v>7</v>
      </c>
      <c r="BB43" s="17">
        <f t="shared" si="16"/>
        <v>27</v>
      </c>
      <c r="BC43" s="16">
        <v>11</v>
      </c>
      <c r="BD43" s="91">
        <v>7</v>
      </c>
      <c r="BE43" s="56">
        <f t="shared" si="17"/>
        <v>13</v>
      </c>
      <c r="BF43" s="97">
        <f>AO43+AH43+AC43</f>
        <v>0.04123460648148149</v>
      </c>
    </row>
    <row r="44" spans="1:58" s="14" customFormat="1" ht="18" customHeight="1">
      <c r="A44" s="2" t="s">
        <v>73</v>
      </c>
      <c r="B44" s="3" t="s">
        <v>187</v>
      </c>
      <c r="C44" s="1" t="s">
        <v>188</v>
      </c>
      <c r="D44" s="82" t="s">
        <v>135</v>
      </c>
      <c r="E44" s="60">
        <v>1</v>
      </c>
      <c r="F44" s="17"/>
      <c r="G44" s="17"/>
      <c r="H44" s="17"/>
      <c r="I44" s="17"/>
      <c r="J44" s="17"/>
      <c r="K44" s="17"/>
      <c r="L44" s="17"/>
      <c r="M44" s="17">
        <v>486</v>
      </c>
      <c r="N44" s="17">
        <v>317</v>
      </c>
      <c r="O44" s="17">
        <v>482</v>
      </c>
      <c r="P44" s="17"/>
      <c r="Q44" s="17">
        <v>494</v>
      </c>
      <c r="R44" s="17"/>
      <c r="S44" s="17"/>
      <c r="T44" s="17"/>
      <c r="U44" s="17"/>
      <c r="V44" s="17"/>
      <c r="W44" s="17"/>
      <c r="X44" s="17">
        <f t="shared" si="12"/>
        <v>1779</v>
      </c>
      <c r="Y44" s="114">
        <v>12</v>
      </c>
      <c r="Z44" s="91">
        <v>1</v>
      </c>
      <c r="AA44" s="59"/>
      <c r="AB44" s="17"/>
      <c r="AC44" s="79" t="s">
        <v>214</v>
      </c>
      <c r="AD44" s="21" t="s">
        <v>4</v>
      </c>
      <c r="AE44" s="91">
        <v>0</v>
      </c>
      <c r="AF44" s="17"/>
      <c r="AG44" s="21"/>
      <c r="AH44" s="79" t="s">
        <v>214</v>
      </c>
      <c r="AI44" s="114">
        <v>12</v>
      </c>
      <c r="AJ44" s="91">
        <v>0</v>
      </c>
      <c r="AK44" s="17">
        <f t="shared" si="13"/>
        <v>0</v>
      </c>
      <c r="AL44" s="114">
        <v>12</v>
      </c>
      <c r="AM44" s="17"/>
      <c r="AN44" s="17"/>
      <c r="AO44" s="79" t="s">
        <v>214</v>
      </c>
      <c r="AP44" s="21" t="s">
        <v>4</v>
      </c>
      <c r="AQ44" s="91">
        <v>0</v>
      </c>
      <c r="AR44" s="17">
        <f t="shared" si="14"/>
        <v>0</v>
      </c>
      <c r="AS44" s="17">
        <v>12</v>
      </c>
      <c r="AT44" s="17"/>
      <c r="AU44" s="17"/>
      <c r="AV44" s="58" t="s">
        <v>217</v>
      </c>
      <c r="AW44" s="17">
        <v>12</v>
      </c>
      <c r="AX44" s="91">
        <v>0</v>
      </c>
      <c r="AY44" s="17">
        <f t="shared" si="15"/>
        <v>0</v>
      </c>
      <c r="AZ44" s="21" t="s">
        <v>4</v>
      </c>
      <c r="BA44" s="91">
        <v>0</v>
      </c>
      <c r="BB44" s="17">
        <f t="shared" si="16"/>
        <v>1</v>
      </c>
      <c r="BC44" s="16">
        <v>12</v>
      </c>
      <c r="BD44" s="91">
        <v>1</v>
      </c>
      <c r="BE44" s="56">
        <f t="shared" si="17"/>
        <v>0</v>
      </c>
      <c r="BF44" s="97">
        <v>0</v>
      </c>
    </row>
    <row r="45" spans="1:57" s="35" customFormat="1" ht="15.75" customHeight="1">
      <c r="A45" s="130" t="s">
        <v>9</v>
      </c>
      <c r="B45" s="130"/>
      <c r="C45" s="130"/>
      <c r="D45" s="130"/>
      <c r="E45" s="54"/>
      <c r="F45" s="47"/>
      <c r="G45" s="47"/>
      <c r="H45" s="47"/>
      <c r="I45" s="47"/>
      <c r="J45" s="47"/>
      <c r="K45" s="47"/>
      <c r="L45" s="47"/>
      <c r="M45" s="48" t="s">
        <v>87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02"/>
      <c r="AA45" s="43"/>
      <c r="AB45" s="43"/>
      <c r="AC45" s="43"/>
      <c r="AD45" s="44"/>
      <c r="AE45" s="43"/>
      <c r="AF45" s="43"/>
      <c r="AG45" s="44"/>
      <c r="AH45" s="43"/>
      <c r="AI45" s="44"/>
      <c r="AJ45" s="43"/>
      <c r="AK45" s="43"/>
      <c r="AL45" s="44"/>
      <c r="AM45" s="43"/>
      <c r="AN45" s="37"/>
      <c r="AO45" s="37"/>
      <c r="AP45" s="44"/>
      <c r="AQ45" s="37"/>
      <c r="AR45" s="37"/>
      <c r="AS45" s="37"/>
      <c r="AT45" s="43"/>
      <c r="AU45" s="37"/>
      <c r="AV45" s="37"/>
      <c r="AW45" s="37"/>
      <c r="AX45" s="37"/>
      <c r="BC45" s="137" t="s">
        <v>37</v>
      </c>
      <c r="BD45" s="137"/>
      <c r="BE45" s="36"/>
    </row>
    <row r="46" spans="1:57" s="35" customFormat="1" ht="15.75">
      <c r="A46" s="130"/>
      <c r="B46" s="130"/>
      <c r="C46" s="130"/>
      <c r="D46" s="130"/>
      <c r="E46" s="53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102"/>
      <c r="AD46" s="31"/>
      <c r="AE46" s="6"/>
      <c r="AF46" s="37"/>
      <c r="AG46" s="38"/>
      <c r="AH46" s="37"/>
      <c r="AI46" s="31"/>
      <c r="AJ46" s="6"/>
      <c r="AK46" s="6"/>
      <c r="AL46" s="31"/>
      <c r="AM46" s="37"/>
      <c r="AN46" s="37"/>
      <c r="AO46" s="37"/>
      <c r="AP46" s="31"/>
      <c r="AQ46" s="23"/>
      <c r="AR46" s="23"/>
      <c r="AS46" s="23"/>
      <c r="AT46" s="37"/>
      <c r="AU46" s="37"/>
      <c r="AV46" s="37"/>
      <c r="AW46" s="23"/>
      <c r="AX46" s="23"/>
      <c r="BB46" s="98"/>
      <c r="BC46" s="137"/>
      <c r="BD46" s="137"/>
      <c r="BE46" s="36"/>
    </row>
    <row r="47" spans="1:57" s="23" customFormat="1" ht="56.25">
      <c r="A47" s="34" t="s">
        <v>36</v>
      </c>
      <c r="B47" s="26" t="s">
        <v>35</v>
      </c>
      <c r="C47" s="26" t="s">
        <v>34</v>
      </c>
      <c r="D47" s="26" t="s">
        <v>33</v>
      </c>
      <c r="E47" s="52"/>
      <c r="F47" s="26" t="s">
        <v>44</v>
      </c>
      <c r="G47" s="26" t="s">
        <v>12</v>
      </c>
      <c r="H47" s="26" t="s">
        <v>43</v>
      </c>
      <c r="I47" s="26" t="s">
        <v>15</v>
      </c>
      <c r="J47" s="26" t="s">
        <v>42</v>
      </c>
      <c r="K47" s="26" t="s">
        <v>16</v>
      </c>
      <c r="L47" s="26" t="s">
        <v>41</v>
      </c>
      <c r="M47" s="33" t="s">
        <v>86</v>
      </c>
      <c r="N47" s="33" t="s">
        <v>85</v>
      </c>
      <c r="O47" s="33" t="s">
        <v>84</v>
      </c>
      <c r="P47" s="33" t="s">
        <v>125</v>
      </c>
      <c r="Q47" s="33" t="s">
        <v>83</v>
      </c>
      <c r="R47" s="33" t="s">
        <v>126</v>
      </c>
      <c r="S47" s="33" t="s">
        <v>82</v>
      </c>
      <c r="T47" s="33" t="s">
        <v>81</v>
      </c>
      <c r="U47" s="33" t="s">
        <v>80</v>
      </c>
      <c r="V47" s="33" t="s">
        <v>79</v>
      </c>
      <c r="W47" s="106" t="s">
        <v>127</v>
      </c>
      <c r="X47" s="26" t="s">
        <v>32</v>
      </c>
      <c r="Y47" s="27"/>
      <c r="AD47" s="31"/>
      <c r="AE47" s="6"/>
      <c r="AG47" s="27"/>
      <c r="AI47" s="31"/>
      <c r="AJ47" s="6"/>
      <c r="AK47" s="6"/>
      <c r="AL47" s="31"/>
      <c r="AP47" s="31"/>
      <c r="BB47" s="99"/>
      <c r="BC47" s="25" t="s">
        <v>31</v>
      </c>
      <c r="BD47" s="25" t="s">
        <v>30</v>
      </c>
      <c r="BE47" s="24"/>
    </row>
    <row r="48" spans="1:57" s="23" customFormat="1" ht="18">
      <c r="A48" s="30" t="s">
        <v>40</v>
      </c>
      <c r="B48" s="30"/>
      <c r="C48" s="30"/>
      <c r="D48" s="30"/>
      <c r="E48" s="5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08"/>
      <c r="Y48" s="103"/>
      <c r="Z48" s="104"/>
      <c r="AD48" s="27"/>
      <c r="AG48" s="27"/>
      <c r="AI48" s="27"/>
      <c r="AL48" s="27"/>
      <c r="AP48" s="27"/>
      <c r="BC48" s="25"/>
      <c r="BD48" s="25"/>
      <c r="BE48" s="15"/>
    </row>
    <row r="49" spans="1:57" s="14" customFormat="1" ht="18">
      <c r="A49" s="2" t="s">
        <v>23</v>
      </c>
      <c r="B49" s="3" t="s">
        <v>193</v>
      </c>
      <c r="C49" s="1" t="s">
        <v>133</v>
      </c>
      <c r="D49" s="1" t="s">
        <v>25</v>
      </c>
      <c r="E49" s="17">
        <v>2</v>
      </c>
      <c r="F49" s="17"/>
      <c r="G49" s="17"/>
      <c r="H49" s="17"/>
      <c r="I49" s="17"/>
      <c r="J49" s="17"/>
      <c r="K49" s="17"/>
      <c r="L49" s="17"/>
      <c r="M49" s="17">
        <v>166</v>
      </c>
      <c r="N49" s="17">
        <v>135</v>
      </c>
      <c r="O49" s="17">
        <v>432</v>
      </c>
      <c r="P49" s="17"/>
      <c r="Q49" s="17">
        <v>122</v>
      </c>
      <c r="R49" s="17"/>
      <c r="S49" s="17">
        <v>182</v>
      </c>
      <c r="T49" s="17">
        <v>102</v>
      </c>
      <c r="U49" s="17">
        <v>6</v>
      </c>
      <c r="V49" s="17"/>
      <c r="W49" s="101"/>
      <c r="X49" s="17">
        <f>SUM(M49:W49)</f>
        <v>1145</v>
      </c>
      <c r="Y49" s="80"/>
      <c r="Z49" s="105"/>
      <c r="AA49" s="18"/>
      <c r="AB49" s="18"/>
      <c r="AC49" s="18"/>
      <c r="AD49" s="19"/>
      <c r="AE49" s="18"/>
      <c r="AF49" s="18"/>
      <c r="AG49" s="19"/>
      <c r="AH49" s="18"/>
      <c r="AI49" s="19"/>
      <c r="AJ49" s="18"/>
      <c r="AK49" s="18"/>
      <c r="AL49" s="19"/>
      <c r="AM49" s="18"/>
      <c r="AN49" s="18"/>
      <c r="AO49" s="18"/>
      <c r="AP49" s="19"/>
      <c r="AQ49" s="18"/>
      <c r="AR49" s="18"/>
      <c r="AS49" s="18"/>
      <c r="AT49" s="18"/>
      <c r="AU49" s="18"/>
      <c r="AV49" s="18"/>
      <c r="AW49" s="18"/>
      <c r="AX49" s="18"/>
      <c r="BB49" s="18"/>
      <c r="BC49" s="49" t="s">
        <v>2</v>
      </c>
      <c r="BD49" s="91">
        <v>50</v>
      </c>
      <c r="BE49" s="15"/>
    </row>
    <row r="50" spans="1:57" s="14" customFormat="1" ht="18">
      <c r="A50" s="2" t="s">
        <v>22</v>
      </c>
      <c r="B50" s="3" t="s">
        <v>180</v>
      </c>
      <c r="C50" s="1" t="s">
        <v>173</v>
      </c>
      <c r="D50" s="1" t="s">
        <v>25</v>
      </c>
      <c r="E50" s="17">
        <v>1</v>
      </c>
      <c r="F50" s="17"/>
      <c r="G50" s="17"/>
      <c r="H50" s="17"/>
      <c r="I50" s="17"/>
      <c r="J50" s="17"/>
      <c r="K50" s="17"/>
      <c r="L50" s="17"/>
      <c r="M50" s="17">
        <v>334</v>
      </c>
      <c r="N50" s="17">
        <v>460</v>
      </c>
      <c r="O50" s="17">
        <v>368</v>
      </c>
      <c r="P50" s="17"/>
      <c r="Q50" s="17">
        <v>479</v>
      </c>
      <c r="R50" s="17"/>
      <c r="S50" s="17">
        <v>351</v>
      </c>
      <c r="T50" s="17">
        <v>78</v>
      </c>
      <c r="U50" s="17">
        <v>150</v>
      </c>
      <c r="V50" s="17"/>
      <c r="W50" s="101"/>
      <c r="X50" s="17">
        <f>SUM(M50:W50)</f>
        <v>2220</v>
      </c>
      <c r="Y50" s="80"/>
      <c r="Z50" s="105"/>
      <c r="AA50" s="18"/>
      <c r="AB50" s="18"/>
      <c r="AC50" s="18"/>
      <c r="AD50" s="19"/>
      <c r="AE50" s="18"/>
      <c r="AF50" s="18"/>
      <c r="AG50" s="19"/>
      <c r="AH50" s="18"/>
      <c r="AI50" s="19"/>
      <c r="AJ50" s="18"/>
      <c r="AK50" s="18"/>
      <c r="AL50" s="19"/>
      <c r="AM50" s="18"/>
      <c r="AN50" s="18"/>
      <c r="AO50" s="18"/>
      <c r="AP50" s="19"/>
      <c r="AQ50" s="18"/>
      <c r="AR50" s="18"/>
      <c r="AS50" s="18"/>
      <c r="AT50" s="18"/>
      <c r="AU50" s="18"/>
      <c r="AV50" s="18"/>
      <c r="AW50" s="18"/>
      <c r="AX50" s="18"/>
      <c r="BB50" s="18"/>
      <c r="BC50" s="16">
        <v>2</v>
      </c>
      <c r="BD50" s="91">
        <v>34</v>
      </c>
      <c r="BE50" s="15"/>
    </row>
    <row r="51" spans="1:57" s="14" customFormat="1" ht="18">
      <c r="A51" s="2" t="s">
        <v>201</v>
      </c>
      <c r="B51" s="3" t="s">
        <v>180</v>
      </c>
      <c r="C51" s="1" t="s">
        <v>202</v>
      </c>
      <c r="D51" s="1" t="s">
        <v>39</v>
      </c>
      <c r="E51" s="17">
        <v>4</v>
      </c>
      <c r="F51" s="17"/>
      <c r="G51" s="17"/>
      <c r="H51" s="17"/>
      <c r="I51" s="17"/>
      <c r="J51" s="17"/>
      <c r="K51" s="17"/>
      <c r="L51" s="17"/>
      <c r="M51" s="17">
        <v>431</v>
      </c>
      <c r="N51" s="17">
        <v>233</v>
      </c>
      <c r="O51" s="17">
        <v>326</v>
      </c>
      <c r="P51" s="17"/>
      <c r="Q51" s="17">
        <v>204</v>
      </c>
      <c r="R51" s="17"/>
      <c r="S51" s="17">
        <v>434</v>
      </c>
      <c r="T51" s="17">
        <v>520</v>
      </c>
      <c r="U51" s="17">
        <v>92</v>
      </c>
      <c r="V51" s="17"/>
      <c r="W51" s="101"/>
      <c r="X51" s="17">
        <f>SUM(M51:W51)</f>
        <v>2240</v>
      </c>
      <c r="Y51" s="80"/>
      <c r="Z51" s="105"/>
      <c r="AA51" s="18"/>
      <c r="AB51" s="18"/>
      <c r="AC51" s="18"/>
      <c r="AD51" s="19"/>
      <c r="AE51" s="18"/>
      <c r="AF51" s="18"/>
      <c r="AG51" s="19"/>
      <c r="AH51" s="18"/>
      <c r="AI51" s="19"/>
      <c r="AJ51" s="18"/>
      <c r="AK51" s="18"/>
      <c r="AL51" s="19"/>
      <c r="AM51" s="18"/>
      <c r="AN51" s="18"/>
      <c r="AO51" s="18"/>
      <c r="AP51" s="19"/>
      <c r="AQ51" s="18"/>
      <c r="AR51" s="18"/>
      <c r="AS51" s="18"/>
      <c r="AT51" s="18"/>
      <c r="AU51" s="18"/>
      <c r="AV51" s="18"/>
      <c r="AW51" s="18"/>
      <c r="AX51" s="18"/>
      <c r="BB51" s="18"/>
      <c r="BC51" s="16">
        <v>3</v>
      </c>
      <c r="BD51" s="91">
        <v>21</v>
      </c>
      <c r="BE51" s="15"/>
    </row>
    <row r="52" spans="1:57" s="14" customFormat="1" ht="18">
      <c r="A52" s="2" t="s">
        <v>194</v>
      </c>
      <c r="B52" s="3" t="s">
        <v>195</v>
      </c>
      <c r="C52" s="1" t="s">
        <v>196</v>
      </c>
      <c r="D52" s="1" t="s">
        <v>25</v>
      </c>
      <c r="E52" s="17">
        <v>3</v>
      </c>
      <c r="F52" s="17"/>
      <c r="G52" s="17"/>
      <c r="H52" s="17"/>
      <c r="I52" s="17"/>
      <c r="J52" s="17"/>
      <c r="K52" s="17"/>
      <c r="L52" s="17"/>
      <c r="M52" s="17">
        <v>446</v>
      </c>
      <c r="N52" s="17">
        <v>361</v>
      </c>
      <c r="O52" s="17">
        <v>348</v>
      </c>
      <c r="P52" s="17"/>
      <c r="Q52" s="17">
        <v>252</v>
      </c>
      <c r="R52" s="17"/>
      <c r="S52" s="17">
        <v>418</v>
      </c>
      <c r="T52" s="17">
        <v>264</v>
      </c>
      <c r="U52" s="17">
        <v>354</v>
      </c>
      <c r="V52" s="17"/>
      <c r="W52" s="101"/>
      <c r="X52" s="17">
        <f>SUM(M52:W52)</f>
        <v>2443</v>
      </c>
      <c r="Y52" s="80"/>
      <c r="Z52" s="105"/>
      <c r="AA52" s="18"/>
      <c r="AB52" s="18"/>
      <c r="AC52" s="50"/>
      <c r="AD52" s="19"/>
      <c r="AE52" s="18"/>
      <c r="AF52" s="18"/>
      <c r="AG52" s="19"/>
      <c r="AH52" s="18"/>
      <c r="AI52" s="19"/>
      <c r="AJ52" s="18"/>
      <c r="AK52" s="18"/>
      <c r="AL52" s="19"/>
      <c r="AM52" s="18"/>
      <c r="AN52" s="18"/>
      <c r="AO52" s="18"/>
      <c r="AP52" s="19"/>
      <c r="AQ52" s="18"/>
      <c r="AR52" s="18"/>
      <c r="AS52" s="18"/>
      <c r="AT52" s="18"/>
      <c r="AU52" s="18"/>
      <c r="AV52" s="18"/>
      <c r="AW52" s="18"/>
      <c r="AX52" s="18"/>
      <c r="BB52" s="18"/>
      <c r="BC52" s="49" t="s">
        <v>24</v>
      </c>
      <c r="BD52" s="91">
        <v>10</v>
      </c>
      <c r="BE52" s="15"/>
    </row>
    <row r="53" spans="1:57" s="14" customFormat="1" ht="18">
      <c r="A53" s="2" t="s">
        <v>212</v>
      </c>
      <c r="B53" s="3" t="s">
        <v>21</v>
      </c>
      <c r="C53" s="1" t="s">
        <v>213</v>
      </c>
      <c r="D53" s="1" t="s">
        <v>25</v>
      </c>
      <c r="E53" s="17">
        <v>5</v>
      </c>
      <c r="F53" s="17"/>
      <c r="G53" s="17"/>
      <c r="H53" s="17"/>
      <c r="I53" s="17"/>
      <c r="J53" s="17"/>
      <c r="K53" s="17"/>
      <c r="L53" s="17"/>
      <c r="M53" s="17">
        <v>520</v>
      </c>
      <c r="N53" s="17">
        <v>520</v>
      </c>
      <c r="O53" s="17">
        <v>520</v>
      </c>
      <c r="P53" s="17"/>
      <c r="Q53" s="17">
        <v>520</v>
      </c>
      <c r="R53" s="17"/>
      <c r="S53" s="17">
        <v>520</v>
      </c>
      <c r="T53" s="17">
        <v>498</v>
      </c>
      <c r="U53" s="17">
        <v>142</v>
      </c>
      <c r="V53" s="17"/>
      <c r="W53" s="101"/>
      <c r="X53" s="17">
        <f>SUM(M53:W53)</f>
        <v>3240</v>
      </c>
      <c r="Y53" s="80"/>
      <c r="Z53" s="105"/>
      <c r="AA53" s="18"/>
      <c r="AB53" s="18"/>
      <c r="AC53" s="18"/>
      <c r="AD53" s="19"/>
      <c r="AE53" s="18"/>
      <c r="AF53" s="18"/>
      <c r="AG53" s="19"/>
      <c r="AH53" s="18"/>
      <c r="AI53" s="19"/>
      <c r="AJ53" s="18"/>
      <c r="AK53" s="18"/>
      <c r="AL53" s="19"/>
      <c r="AM53" s="18"/>
      <c r="AN53" s="18"/>
      <c r="AO53" s="18"/>
      <c r="AP53" s="19"/>
      <c r="AQ53" s="18"/>
      <c r="AR53" s="18"/>
      <c r="AS53" s="18"/>
      <c r="AT53" s="18"/>
      <c r="AU53" s="18"/>
      <c r="AV53" s="18"/>
      <c r="AW53" s="18"/>
      <c r="AX53" s="18"/>
      <c r="BB53" s="18"/>
      <c r="BC53" s="49" t="s">
        <v>38</v>
      </c>
      <c r="BD53" s="91">
        <v>1</v>
      </c>
      <c r="BE53" s="15"/>
    </row>
    <row r="54" spans="1:56" ht="12.75" hidden="1">
      <c r="A54" s="12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31"/>
      <c r="Z54" s="6"/>
      <c r="AA54" s="11"/>
      <c r="AB54" s="11"/>
      <c r="AC54" s="11"/>
      <c r="AD54" s="12"/>
      <c r="AE54" s="11"/>
      <c r="AF54" s="11"/>
      <c r="AG54" s="12"/>
      <c r="AH54" s="11"/>
      <c r="AI54" s="12"/>
      <c r="AJ54" s="11"/>
      <c r="AK54" s="11"/>
      <c r="AL54" s="12"/>
      <c r="AM54" s="11"/>
      <c r="AN54" s="11"/>
      <c r="AO54" s="11"/>
      <c r="AP54" s="12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1"/>
      <c r="BB54" s="6"/>
      <c r="BC54" s="1"/>
      <c r="BD54" s="1"/>
    </row>
    <row r="55" spans="1:57" s="35" customFormat="1" ht="15.75" customHeight="1" hidden="1">
      <c r="A55" s="156" t="s">
        <v>9</v>
      </c>
      <c r="B55" s="156"/>
      <c r="C55" s="156"/>
      <c r="D55" s="157"/>
      <c r="E55" s="48"/>
      <c r="F55" s="47"/>
      <c r="G55" s="47"/>
      <c r="H55" s="47"/>
      <c r="I55" s="47"/>
      <c r="J55" s="47"/>
      <c r="K55" s="47"/>
      <c r="L55" s="45"/>
      <c r="M55" s="48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102"/>
      <c r="AA55" s="43"/>
      <c r="AB55" s="43"/>
      <c r="AC55" s="43"/>
      <c r="AD55" s="44"/>
      <c r="AE55" s="43"/>
      <c r="AF55" s="43"/>
      <c r="AG55" s="44"/>
      <c r="AH55" s="43"/>
      <c r="AI55" s="44"/>
      <c r="AJ55" s="43"/>
      <c r="AK55" s="43"/>
      <c r="AL55" s="44"/>
      <c r="AM55" s="43"/>
      <c r="AN55" s="37"/>
      <c r="AO55" s="37"/>
      <c r="AP55" s="44"/>
      <c r="AQ55" s="37"/>
      <c r="AR55" s="37"/>
      <c r="AS55" s="37"/>
      <c r="AT55" s="43"/>
      <c r="AU55" s="37"/>
      <c r="AV55" s="37"/>
      <c r="AW55" s="37"/>
      <c r="AX55" s="37"/>
      <c r="BB55" s="100"/>
      <c r="BC55" s="137" t="s">
        <v>37</v>
      </c>
      <c r="BD55" s="137"/>
      <c r="BE55" s="36"/>
    </row>
    <row r="56" spans="1:57" s="35" customFormat="1" ht="15.75" hidden="1">
      <c r="A56" s="158"/>
      <c r="B56" s="158"/>
      <c r="C56" s="158"/>
      <c r="D56" s="159"/>
      <c r="E56" s="42"/>
      <c r="F56" s="41"/>
      <c r="G56" s="41"/>
      <c r="H56" s="41"/>
      <c r="I56" s="41"/>
      <c r="J56" s="41"/>
      <c r="K56" s="41"/>
      <c r="L56" s="39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102"/>
      <c r="AD56" s="31"/>
      <c r="AE56" s="6"/>
      <c r="AF56" s="37"/>
      <c r="AG56" s="38"/>
      <c r="AH56" s="37"/>
      <c r="AI56" s="31"/>
      <c r="AJ56" s="6"/>
      <c r="AK56" s="6"/>
      <c r="AL56" s="31"/>
      <c r="AM56" s="37"/>
      <c r="AN56" s="37"/>
      <c r="AO56" s="37"/>
      <c r="AP56" s="31"/>
      <c r="AQ56" s="23"/>
      <c r="AR56" s="23"/>
      <c r="AS56" s="23"/>
      <c r="AT56" s="37"/>
      <c r="AU56" s="37"/>
      <c r="AV56" s="37"/>
      <c r="AW56" s="23"/>
      <c r="AX56" s="23"/>
      <c r="BB56" s="98"/>
      <c r="BC56" s="137"/>
      <c r="BD56" s="137"/>
      <c r="BE56" s="36"/>
    </row>
    <row r="57" spans="1:57" s="23" customFormat="1" ht="56.25" hidden="1">
      <c r="A57" s="34" t="s">
        <v>36</v>
      </c>
      <c r="B57" s="26" t="s">
        <v>35</v>
      </c>
      <c r="C57" s="26" t="s">
        <v>34</v>
      </c>
      <c r="D57" s="26" t="s">
        <v>33</v>
      </c>
      <c r="E57" s="26"/>
      <c r="F57" s="26"/>
      <c r="G57" s="26"/>
      <c r="H57" s="26"/>
      <c r="I57" s="26"/>
      <c r="J57" s="26"/>
      <c r="K57" s="26"/>
      <c r="L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106"/>
      <c r="X57" s="26" t="s">
        <v>32</v>
      </c>
      <c r="Y57" s="27"/>
      <c r="AD57" s="31"/>
      <c r="AE57" s="6"/>
      <c r="AG57" s="27"/>
      <c r="AI57" s="31"/>
      <c r="AJ57" s="6"/>
      <c r="AK57" s="6"/>
      <c r="AL57" s="31"/>
      <c r="AP57" s="31"/>
      <c r="BB57" s="99"/>
      <c r="BC57" s="25" t="s">
        <v>31</v>
      </c>
      <c r="BD57" s="25" t="s">
        <v>30</v>
      </c>
      <c r="BE57" s="24"/>
    </row>
    <row r="58" spans="1:57" s="23" customFormat="1" ht="18">
      <c r="A58" s="30" t="s">
        <v>29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08"/>
      <c r="Y58" s="103"/>
      <c r="Z58" s="104"/>
      <c r="AD58" s="27"/>
      <c r="AG58" s="27"/>
      <c r="AI58" s="27"/>
      <c r="AL58" s="27"/>
      <c r="AP58" s="27"/>
      <c r="BC58" s="25"/>
      <c r="BD58" s="25"/>
      <c r="BE58" s="24"/>
    </row>
    <row r="59" spans="1:57" s="14" customFormat="1" ht="18">
      <c r="A59" s="2" t="s">
        <v>28</v>
      </c>
      <c r="B59" s="3" t="s">
        <v>26</v>
      </c>
      <c r="C59" s="1" t="s">
        <v>205</v>
      </c>
      <c r="D59" s="1" t="s">
        <v>25</v>
      </c>
      <c r="E59" s="17">
        <v>3</v>
      </c>
      <c r="F59" s="17"/>
      <c r="G59" s="17"/>
      <c r="H59" s="17"/>
      <c r="I59" s="17"/>
      <c r="J59" s="17"/>
      <c r="K59" s="17"/>
      <c r="L59" s="17"/>
      <c r="M59" s="17">
        <v>186</v>
      </c>
      <c r="N59" s="17">
        <v>352</v>
      </c>
      <c r="O59" s="22">
        <v>376</v>
      </c>
      <c r="P59" s="22"/>
      <c r="Q59" s="22">
        <v>270</v>
      </c>
      <c r="R59" s="22"/>
      <c r="S59" s="22">
        <v>520</v>
      </c>
      <c r="T59" s="22">
        <v>404</v>
      </c>
      <c r="U59" s="22">
        <v>46</v>
      </c>
      <c r="V59" s="17"/>
      <c r="W59" s="107"/>
      <c r="X59" s="17">
        <f>SUM(M59:W59)</f>
        <v>2154</v>
      </c>
      <c r="Y59" s="80"/>
      <c r="Z59" s="105"/>
      <c r="AA59" s="18"/>
      <c r="AB59" s="18"/>
      <c r="AC59" s="18"/>
      <c r="AD59" s="19"/>
      <c r="AE59" s="18"/>
      <c r="AF59" s="18"/>
      <c r="AG59" s="19"/>
      <c r="AH59" s="18"/>
      <c r="AI59" s="19"/>
      <c r="AJ59" s="18"/>
      <c r="AK59" s="18"/>
      <c r="AL59" s="19"/>
      <c r="AM59" s="18"/>
      <c r="AN59" s="18"/>
      <c r="AO59" s="18"/>
      <c r="AP59" s="19"/>
      <c r="AQ59" s="18"/>
      <c r="AR59" s="18"/>
      <c r="AS59" s="18"/>
      <c r="AT59" s="18"/>
      <c r="AU59" s="18"/>
      <c r="AV59" s="18"/>
      <c r="AW59" s="18"/>
      <c r="AX59" s="18"/>
      <c r="BB59" s="18"/>
      <c r="BC59" s="16">
        <v>1</v>
      </c>
      <c r="BD59" s="91">
        <v>40</v>
      </c>
      <c r="BE59" s="15"/>
    </row>
    <row r="60" spans="1:57" s="14" customFormat="1" ht="18">
      <c r="A60" s="2" t="s">
        <v>136</v>
      </c>
      <c r="B60" s="3" t="s">
        <v>192</v>
      </c>
      <c r="C60" s="1" t="s">
        <v>197</v>
      </c>
      <c r="D60" s="1" t="s">
        <v>131</v>
      </c>
      <c r="E60" s="17">
        <v>1</v>
      </c>
      <c r="F60" s="17"/>
      <c r="G60" s="17"/>
      <c r="H60" s="17"/>
      <c r="I60" s="17"/>
      <c r="J60" s="17"/>
      <c r="K60" s="17"/>
      <c r="L60" s="17"/>
      <c r="M60" s="17">
        <v>432</v>
      </c>
      <c r="N60" s="17">
        <v>372</v>
      </c>
      <c r="O60" s="22">
        <v>454</v>
      </c>
      <c r="P60" s="22"/>
      <c r="Q60" s="22">
        <v>144</v>
      </c>
      <c r="R60" s="22"/>
      <c r="S60" s="22">
        <v>424</v>
      </c>
      <c r="T60" s="22">
        <v>471</v>
      </c>
      <c r="U60" s="22">
        <v>88</v>
      </c>
      <c r="V60" s="17"/>
      <c r="W60" s="107"/>
      <c r="X60" s="17">
        <f>SUM(M60:W60)</f>
        <v>2385</v>
      </c>
      <c r="Y60" s="80"/>
      <c r="Z60" s="105"/>
      <c r="AA60" s="18"/>
      <c r="AB60" s="18"/>
      <c r="AC60" s="18"/>
      <c r="AD60" s="19"/>
      <c r="AE60" s="18"/>
      <c r="AF60" s="18"/>
      <c r="AG60" s="19"/>
      <c r="AH60" s="18"/>
      <c r="AI60" s="19"/>
      <c r="AJ60" s="18"/>
      <c r="AK60" s="18"/>
      <c r="AL60" s="19"/>
      <c r="AM60" s="18"/>
      <c r="AN60" s="18"/>
      <c r="AO60" s="18"/>
      <c r="AP60" s="19"/>
      <c r="AQ60" s="18"/>
      <c r="AR60" s="18"/>
      <c r="AS60" s="18"/>
      <c r="AT60" s="18"/>
      <c r="AU60" s="18"/>
      <c r="AV60" s="18"/>
      <c r="AW60" s="18"/>
      <c r="AX60" s="18"/>
      <c r="BB60" s="18"/>
      <c r="BC60" s="16">
        <v>2</v>
      </c>
      <c r="BD60" s="91">
        <v>24</v>
      </c>
      <c r="BE60" s="15"/>
    </row>
    <row r="61" spans="1:57" s="14" customFormat="1" ht="18">
      <c r="A61" s="2" t="s">
        <v>19</v>
      </c>
      <c r="B61" s="3" t="s">
        <v>203</v>
      </c>
      <c r="C61" s="1" t="s">
        <v>204</v>
      </c>
      <c r="D61" s="1" t="s">
        <v>25</v>
      </c>
      <c r="E61" s="17">
        <v>2</v>
      </c>
      <c r="F61" s="17"/>
      <c r="G61" s="17"/>
      <c r="H61" s="17"/>
      <c r="I61" s="17"/>
      <c r="J61" s="17"/>
      <c r="K61" s="17"/>
      <c r="L61" s="17"/>
      <c r="M61" s="17">
        <v>403</v>
      </c>
      <c r="N61" s="17">
        <v>354</v>
      </c>
      <c r="O61" s="22">
        <v>460</v>
      </c>
      <c r="P61" s="22"/>
      <c r="Q61" s="22">
        <v>366</v>
      </c>
      <c r="R61" s="22"/>
      <c r="S61" s="22">
        <v>478</v>
      </c>
      <c r="T61" s="22">
        <v>391</v>
      </c>
      <c r="U61" s="22">
        <v>340</v>
      </c>
      <c r="V61" s="17"/>
      <c r="W61" s="107"/>
      <c r="X61" s="17">
        <f>SUM(M61:W61)</f>
        <v>2792</v>
      </c>
      <c r="Y61" s="80"/>
      <c r="Z61" s="105"/>
      <c r="AA61" s="18"/>
      <c r="AB61" s="18"/>
      <c r="AC61" s="18"/>
      <c r="AD61" s="19"/>
      <c r="AE61" s="18"/>
      <c r="AF61" s="18"/>
      <c r="AG61" s="19"/>
      <c r="AH61" s="18"/>
      <c r="AI61" s="19"/>
      <c r="AJ61" s="18"/>
      <c r="AK61" s="18"/>
      <c r="AL61" s="19"/>
      <c r="AM61" s="18"/>
      <c r="AN61" s="18"/>
      <c r="AO61" s="18"/>
      <c r="AP61" s="19"/>
      <c r="AQ61" s="18"/>
      <c r="AR61" s="18"/>
      <c r="AS61" s="18"/>
      <c r="AT61" s="18"/>
      <c r="AU61" s="18"/>
      <c r="AV61" s="18"/>
      <c r="AW61" s="18"/>
      <c r="AX61" s="18"/>
      <c r="BB61" s="18"/>
      <c r="BC61" s="16">
        <v>3</v>
      </c>
      <c r="BD61" s="91">
        <v>11</v>
      </c>
      <c r="BE61" s="15"/>
    </row>
    <row r="62" spans="1:57" s="14" customFormat="1" ht="18">
      <c r="A62" s="2" t="s">
        <v>130</v>
      </c>
      <c r="B62" s="3" t="s">
        <v>26</v>
      </c>
      <c r="C62" s="1" t="s">
        <v>191</v>
      </c>
      <c r="D62" s="1" t="s">
        <v>25</v>
      </c>
      <c r="E62" s="17">
        <v>4</v>
      </c>
      <c r="F62" s="17"/>
      <c r="G62" s="17"/>
      <c r="H62" s="17"/>
      <c r="I62" s="17"/>
      <c r="J62" s="17"/>
      <c r="K62" s="17"/>
      <c r="L62" s="17"/>
      <c r="M62" s="17">
        <v>520</v>
      </c>
      <c r="N62" s="17">
        <v>364</v>
      </c>
      <c r="O62" s="22">
        <v>354</v>
      </c>
      <c r="P62" s="22"/>
      <c r="Q62" s="22">
        <v>388</v>
      </c>
      <c r="R62" s="22"/>
      <c r="S62" s="22">
        <v>437</v>
      </c>
      <c r="T62" s="22">
        <v>520</v>
      </c>
      <c r="U62" s="22">
        <v>366</v>
      </c>
      <c r="V62" s="17"/>
      <c r="W62" s="107"/>
      <c r="X62" s="17">
        <f>SUM(M62:W62)</f>
        <v>2949</v>
      </c>
      <c r="Y62" s="80"/>
      <c r="Z62" s="105"/>
      <c r="AA62" s="18"/>
      <c r="AB62" s="18"/>
      <c r="AC62" s="18"/>
      <c r="AD62" s="19"/>
      <c r="AE62" s="18"/>
      <c r="AF62" s="18"/>
      <c r="AG62" s="19"/>
      <c r="AH62" s="18"/>
      <c r="AI62" s="19"/>
      <c r="AJ62" s="18"/>
      <c r="AK62" s="18"/>
      <c r="AL62" s="19"/>
      <c r="AM62" s="18"/>
      <c r="AN62" s="18"/>
      <c r="AO62" s="18"/>
      <c r="AP62" s="19"/>
      <c r="AQ62" s="18"/>
      <c r="AR62" s="18"/>
      <c r="AS62" s="18"/>
      <c r="AT62" s="18"/>
      <c r="AU62" s="18"/>
      <c r="AV62" s="18"/>
      <c r="AW62" s="18"/>
      <c r="AX62" s="18"/>
      <c r="BB62" s="18"/>
      <c r="BC62" s="16">
        <v>4</v>
      </c>
      <c r="BD62" s="91">
        <v>1</v>
      </c>
      <c r="BE62" s="15"/>
    </row>
    <row r="63" spans="1:57" s="23" customFormat="1" ht="18">
      <c r="A63" s="30" t="s">
        <v>216</v>
      </c>
      <c r="B63" s="30"/>
      <c r="C63" s="30"/>
      <c r="D63" s="30"/>
      <c r="E63" s="51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08"/>
      <c r="Y63" s="103"/>
      <c r="Z63" s="104"/>
      <c r="AD63" s="27"/>
      <c r="AG63" s="27"/>
      <c r="AI63" s="27"/>
      <c r="AL63" s="27"/>
      <c r="AP63" s="27"/>
      <c r="BC63" s="25"/>
      <c r="BD63" s="25"/>
      <c r="BE63" s="15"/>
    </row>
    <row r="64" spans="1:57" s="14" customFormat="1" ht="18" customHeight="1">
      <c r="A64" s="2" t="s">
        <v>23</v>
      </c>
      <c r="B64" s="3" t="s">
        <v>193</v>
      </c>
      <c r="C64" s="1" t="s">
        <v>133</v>
      </c>
      <c r="D64" s="1" t="s">
        <v>25</v>
      </c>
      <c r="E64" s="17">
        <v>2</v>
      </c>
      <c r="F64" s="17"/>
      <c r="G64" s="17"/>
      <c r="H64" s="17"/>
      <c r="I64" s="17"/>
      <c r="J64" s="17"/>
      <c r="K64" s="17"/>
      <c r="L64" s="17"/>
      <c r="M64" s="17">
        <v>166</v>
      </c>
      <c r="N64" s="17">
        <v>135</v>
      </c>
      <c r="O64" s="17">
        <v>432</v>
      </c>
      <c r="P64" s="17"/>
      <c r="Q64" s="17">
        <v>122</v>
      </c>
      <c r="R64" s="17"/>
      <c r="S64" s="17">
        <v>182</v>
      </c>
      <c r="T64" s="17">
        <v>102</v>
      </c>
      <c r="U64" s="17">
        <v>6</v>
      </c>
      <c r="V64" s="17"/>
      <c r="W64" s="101"/>
      <c r="X64" s="17">
        <f aca="true" t="shared" si="19" ref="X64:X72">SUM(M64:W64)</f>
        <v>1145</v>
      </c>
      <c r="Y64" s="80"/>
      <c r="Z64" s="105"/>
      <c r="AA64" s="18"/>
      <c r="AB64" s="18"/>
      <c r="AC64" s="18"/>
      <c r="AD64" s="19"/>
      <c r="AE64" s="18"/>
      <c r="AF64" s="18"/>
      <c r="AG64" s="19"/>
      <c r="AH64" s="18"/>
      <c r="AI64" s="19"/>
      <c r="AJ64" s="18"/>
      <c r="AK64" s="18"/>
      <c r="AL64" s="19"/>
      <c r="AM64" s="18"/>
      <c r="AN64" s="18"/>
      <c r="AO64" s="18"/>
      <c r="AP64" s="19"/>
      <c r="AQ64" s="18"/>
      <c r="AR64" s="18"/>
      <c r="AS64" s="18"/>
      <c r="AT64" s="18"/>
      <c r="AU64" s="18"/>
      <c r="AV64" s="18"/>
      <c r="AW64" s="18"/>
      <c r="AX64" s="18"/>
      <c r="BB64" s="18"/>
      <c r="BC64" s="49" t="s">
        <v>2</v>
      </c>
      <c r="BD64" s="91">
        <v>90</v>
      </c>
      <c r="BE64" s="15"/>
    </row>
    <row r="65" spans="1:57" s="14" customFormat="1" ht="18" customHeight="1">
      <c r="A65" s="2" t="s">
        <v>28</v>
      </c>
      <c r="B65" s="3" t="s">
        <v>26</v>
      </c>
      <c r="C65" s="1" t="s">
        <v>205</v>
      </c>
      <c r="D65" s="1" t="s">
        <v>25</v>
      </c>
      <c r="E65" s="17">
        <v>3</v>
      </c>
      <c r="F65" s="17"/>
      <c r="G65" s="17"/>
      <c r="H65" s="17"/>
      <c r="I65" s="17"/>
      <c r="J65" s="17"/>
      <c r="K65" s="17"/>
      <c r="L65" s="17"/>
      <c r="M65" s="17">
        <v>186</v>
      </c>
      <c r="N65" s="17">
        <v>352</v>
      </c>
      <c r="O65" s="22">
        <v>376</v>
      </c>
      <c r="P65" s="22"/>
      <c r="Q65" s="22">
        <v>270</v>
      </c>
      <c r="R65" s="22"/>
      <c r="S65" s="22">
        <v>520</v>
      </c>
      <c r="T65" s="22">
        <v>404</v>
      </c>
      <c r="U65" s="22">
        <v>46</v>
      </c>
      <c r="V65" s="17"/>
      <c r="W65" s="107"/>
      <c r="X65" s="17">
        <f t="shared" si="19"/>
        <v>2154</v>
      </c>
      <c r="Y65" s="80"/>
      <c r="Z65" s="105"/>
      <c r="AA65" s="18"/>
      <c r="AB65" s="18"/>
      <c r="AC65" s="18"/>
      <c r="AD65" s="19"/>
      <c r="AE65" s="18"/>
      <c r="AF65" s="18"/>
      <c r="AG65" s="19"/>
      <c r="AH65" s="18"/>
      <c r="AI65" s="19"/>
      <c r="AJ65" s="18"/>
      <c r="AK65" s="18"/>
      <c r="AL65" s="19"/>
      <c r="AM65" s="18"/>
      <c r="AN65" s="18"/>
      <c r="AO65" s="18"/>
      <c r="AP65" s="19"/>
      <c r="AQ65" s="18"/>
      <c r="AR65" s="18"/>
      <c r="AS65" s="18"/>
      <c r="AT65" s="18"/>
      <c r="AU65" s="18"/>
      <c r="AV65" s="18"/>
      <c r="AW65" s="18"/>
      <c r="AX65" s="18"/>
      <c r="BB65" s="18"/>
      <c r="BC65" s="16">
        <v>2</v>
      </c>
      <c r="BD65" s="91">
        <v>72</v>
      </c>
      <c r="BE65" s="15"/>
    </row>
    <row r="66" spans="1:57" s="14" customFormat="1" ht="18" customHeight="1">
      <c r="A66" s="2" t="s">
        <v>22</v>
      </c>
      <c r="B66" s="3" t="s">
        <v>180</v>
      </c>
      <c r="C66" s="1" t="s">
        <v>173</v>
      </c>
      <c r="D66" s="1" t="s">
        <v>25</v>
      </c>
      <c r="E66" s="17">
        <v>1</v>
      </c>
      <c r="F66" s="17"/>
      <c r="G66" s="17"/>
      <c r="H66" s="17"/>
      <c r="I66" s="17"/>
      <c r="J66" s="17"/>
      <c r="K66" s="17"/>
      <c r="L66" s="17"/>
      <c r="M66" s="17">
        <v>334</v>
      </c>
      <c r="N66" s="17">
        <v>460</v>
      </c>
      <c r="O66" s="17">
        <v>368</v>
      </c>
      <c r="P66" s="17"/>
      <c r="Q66" s="17">
        <v>479</v>
      </c>
      <c r="R66" s="17"/>
      <c r="S66" s="17">
        <v>351</v>
      </c>
      <c r="T66" s="17">
        <v>78</v>
      </c>
      <c r="U66" s="17">
        <v>150</v>
      </c>
      <c r="V66" s="17"/>
      <c r="W66" s="101"/>
      <c r="X66" s="17">
        <f t="shared" si="19"/>
        <v>2220</v>
      </c>
      <c r="Y66" s="80"/>
      <c r="Z66" s="105"/>
      <c r="AA66" s="18"/>
      <c r="AB66" s="18"/>
      <c r="AC66" s="18"/>
      <c r="AD66" s="19"/>
      <c r="AE66" s="18"/>
      <c r="AF66" s="18"/>
      <c r="AG66" s="19"/>
      <c r="AH66" s="18"/>
      <c r="AI66" s="19"/>
      <c r="AJ66" s="18"/>
      <c r="AK66" s="18"/>
      <c r="AL66" s="19"/>
      <c r="AM66" s="18"/>
      <c r="AN66" s="18"/>
      <c r="AO66" s="18"/>
      <c r="AP66" s="19"/>
      <c r="AQ66" s="18"/>
      <c r="AR66" s="18"/>
      <c r="AS66" s="18"/>
      <c r="AT66" s="18"/>
      <c r="AU66" s="18"/>
      <c r="AV66" s="18"/>
      <c r="AW66" s="18"/>
      <c r="AX66" s="18"/>
      <c r="BB66" s="18"/>
      <c r="BC66" s="16">
        <v>3</v>
      </c>
      <c r="BD66" s="91">
        <v>57</v>
      </c>
      <c r="BE66" s="15"/>
    </row>
    <row r="67" spans="1:57" s="14" customFormat="1" ht="18" customHeight="1">
      <c r="A67" s="2" t="s">
        <v>201</v>
      </c>
      <c r="B67" s="3" t="s">
        <v>180</v>
      </c>
      <c r="C67" s="1" t="s">
        <v>202</v>
      </c>
      <c r="D67" s="1" t="s">
        <v>39</v>
      </c>
      <c r="E67" s="17">
        <v>4</v>
      </c>
      <c r="F67" s="17"/>
      <c r="G67" s="17"/>
      <c r="H67" s="17"/>
      <c r="I67" s="17"/>
      <c r="J67" s="17"/>
      <c r="K67" s="17"/>
      <c r="L67" s="17"/>
      <c r="M67" s="17">
        <v>431</v>
      </c>
      <c r="N67" s="17">
        <v>233</v>
      </c>
      <c r="O67" s="17">
        <v>326</v>
      </c>
      <c r="P67" s="17"/>
      <c r="Q67" s="17">
        <v>204</v>
      </c>
      <c r="R67" s="17"/>
      <c r="S67" s="17">
        <v>434</v>
      </c>
      <c r="T67" s="17">
        <v>520</v>
      </c>
      <c r="U67" s="17">
        <v>92</v>
      </c>
      <c r="V67" s="17"/>
      <c r="W67" s="101"/>
      <c r="X67" s="17">
        <f t="shared" si="19"/>
        <v>2240</v>
      </c>
      <c r="Y67" s="80"/>
      <c r="Z67" s="105"/>
      <c r="AA67" s="18"/>
      <c r="AB67" s="18"/>
      <c r="AC67" s="18"/>
      <c r="AD67" s="19"/>
      <c r="AE67" s="18"/>
      <c r="AF67" s="18"/>
      <c r="AG67" s="19"/>
      <c r="AH67" s="18"/>
      <c r="AI67" s="19"/>
      <c r="AJ67" s="18"/>
      <c r="AK67" s="18"/>
      <c r="AL67" s="19"/>
      <c r="AM67" s="18"/>
      <c r="AN67" s="18"/>
      <c r="AO67" s="18"/>
      <c r="AP67" s="19"/>
      <c r="AQ67" s="18"/>
      <c r="AR67" s="18"/>
      <c r="AS67" s="18"/>
      <c r="AT67" s="18"/>
      <c r="AU67" s="18"/>
      <c r="AV67" s="18"/>
      <c r="AW67" s="18"/>
      <c r="AX67" s="18"/>
      <c r="BB67" s="18"/>
      <c r="BC67" s="16">
        <v>4</v>
      </c>
      <c r="BD67" s="91">
        <v>45</v>
      </c>
      <c r="BE67" s="15"/>
    </row>
    <row r="68" spans="1:57" s="14" customFormat="1" ht="18" customHeight="1">
      <c r="A68" s="2" t="s">
        <v>136</v>
      </c>
      <c r="B68" s="3" t="s">
        <v>192</v>
      </c>
      <c r="C68" s="1" t="s">
        <v>197</v>
      </c>
      <c r="D68" s="1" t="s">
        <v>131</v>
      </c>
      <c r="E68" s="17">
        <v>1</v>
      </c>
      <c r="F68" s="17"/>
      <c r="G68" s="17"/>
      <c r="H68" s="17"/>
      <c r="I68" s="17"/>
      <c r="J68" s="17"/>
      <c r="K68" s="17"/>
      <c r="L68" s="17"/>
      <c r="M68" s="17">
        <v>432</v>
      </c>
      <c r="N68" s="17">
        <v>372</v>
      </c>
      <c r="O68" s="22">
        <v>454</v>
      </c>
      <c r="P68" s="22"/>
      <c r="Q68" s="22">
        <v>144</v>
      </c>
      <c r="R68" s="22"/>
      <c r="S68" s="22">
        <v>424</v>
      </c>
      <c r="T68" s="22">
        <v>471</v>
      </c>
      <c r="U68" s="22">
        <v>88</v>
      </c>
      <c r="V68" s="17"/>
      <c r="W68" s="107"/>
      <c r="X68" s="17">
        <f t="shared" si="19"/>
        <v>2385</v>
      </c>
      <c r="Y68" s="80"/>
      <c r="Z68" s="105"/>
      <c r="AA68" s="18"/>
      <c r="AB68" s="18"/>
      <c r="AC68" s="18"/>
      <c r="AD68" s="19"/>
      <c r="AE68" s="18"/>
      <c r="AF68" s="18"/>
      <c r="AG68" s="19"/>
      <c r="AH68" s="18"/>
      <c r="AI68" s="19"/>
      <c r="AJ68" s="18"/>
      <c r="AK68" s="18"/>
      <c r="AL68" s="19"/>
      <c r="AM68" s="18"/>
      <c r="AN68" s="18"/>
      <c r="AO68" s="18"/>
      <c r="AP68" s="19"/>
      <c r="AQ68" s="18"/>
      <c r="AR68" s="18"/>
      <c r="AS68" s="18"/>
      <c r="AT68" s="18"/>
      <c r="AU68" s="18"/>
      <c r="AV68" s="18"/>
      <c r="AW68" s="18"/>
      <c r="AX68" s="18"/>
      <c r="BB68" s="18"/>
      <c r="BC68" s="16">
        <v>5</v>
      </c>
      <c r="BD68" s="91">
        <v>35</v>
      </c>
      <c r="BE68" s="15"/>
    </row>
    <row r="69" spans="1:57" s="14" customFormat="1" ht="18" customHeight="1">
      <c r="A69" s="2" t="s">
        <v>194</v>
      </c>
      <c r="B69" s="3" t="s">
        <v>195</v>
      </c>
      <c r="C69" s="1" t="s">
        <v>196</v>
      </c>
      <c r="D69" s="1" t="s">
        <v>25</v>
      </c>
      <c r="E69" s="17">
        <v>3</v>
      </c>
      <c r="F69" s="17"/>
      <c r="G69" s="17"/>
      <c r="H69" s="17"/>
      <c r="I69" s="17"/>
      <c r="J69" s="17"/>
      <c r="K69" s="17"/>
      <c r="L69" s="17"/>
      <c r="M69" s="17">
        <v>446</v>
      </c>
      <c r="N69" s="17">
        <v>361</v>
      </c>
      <c r="O69" s="17">
        <v>348</v>
      </c>
      <c r="P69" s="17"/>
      <c r="Q69" s="17">
        <v>252</v>
      </c>
      <c r="R69" s="17"/>
      <c r="S69" s="17">
        <v>418</v>
      </c>
      <c r="T69" s="17">
        <v>264</v>
      </c>
      <c r="U69" s="17">
        <v>354</v>
      </c>
      <c r="V69" s="17"/>
      <c r="W69" s="101"/>
      <c r="X69" s="17">
        <f t="shared" si="19"/>
        <v>2443</v>
      </c>
      <c r="Y69" s="80"/>
      <c r="Z69" s="105"/>
      <c r="AA69" s="18"/>
      <c r="AB69" s="18"/>
      <c r="AC69" s="50"/>
      <c r="AD69" s="19"/>
      <c r="AE69" s="18"/>
      <c r="AF69" s="18"/>
      <c r="AG69" s="19"/>
      <c r="AH69" s="18"/>
      <c r="AI69" s="19"/>
      <c r="AJ69" s="18"/>
      <c r="AK69" s="18"/>
      <c r="AL69" s="19"/>
      <c r="AM69" s="18"/>
      <c r="AN69" s="18"/>
      <c r="AO69" s="18"/>
      <c r="AP69" s="19"/>
      <c r="AQ69" s="18"/>
      <c r="AR69" s="18"/>
      <c r="AS69" s="18"/>
      <c r="AT69" s="18"/>
      <c r="AU69" s="18"/>
      <c r="AV69" s="18"/>
      <c r="AW69" s="18"/>
      <c r="AX69" s="18"/>
      <c r="BB69" s="18"/>
      <c r="BC69" s="49" t="s">
        <v>67</v>
      </c>
      <c r="BD69" s="91">
        <v>26</v>
      </c>
      <c r="BE69" s="15"/>
    </row>
    <row r="70" spans="1:57" s="14" customFormat="1" ht="18" customHeight="1">
      <c r="A70" s="2" t="s">
        <v>19</v>
      </c>
      <c r="B70" s="3" t="s">
        <v>203</v>
      </c>
      <c r="C70" s="1" t="s">
        <v>204</v>
      </c>
      <c r="D70" s="1" t="s">
        <v>25</v>
      </c>
      <c r="E70" s="17">
        <v>2</v>
      </c>
      <c r="F70" s="17"/>
      <c r="G70" s="17"/>
      <c r="H70" s="17"/>
      <c r="I70" s="17"/>
      <c r="J70" s="17"/>
      <c r="K70" s="17"/>
      <c r="L70" s="17"/>
      <c r="M70" s="17">
        <v>403</v>
      </c>
      <c r="N70" s="17">
        <v>354</v>
      </c>
      <c r="O70" s="22">
        <v>460</v>
      </c>
      <c r="P70" s="22"/>
      <c r="Q70" s="22">
        <v>366</v>
      </c>
      <c r="R70" s="22"/>
      <c r="S70" s="22">
        <v>478</v>
      </c>
      <c r="T70" s="22">
        <v>391</v>
      </c>
      <c r="U70" s="22">
        <v>340</v>
      </c>
      <c r="V70" s="17"/>
      <c r="W70" s="107"/>
      <c r="X70" s="17">
        <f t="shared" si="19"/>
        <v>2792</v>
      </c>
      <c r="Y70" s="80"/>
      <c r="Z70" s="105"/>
      <c r="AA70" s="18"/>
      <c r="AB70" s="18"/>
      <c r="AC70" s="18"/>
      <c r="AD70" s="19"/>
      <c r="AE70" s="18"/>
      <c r="AF70" s="18"/>
      <c r="AG70" s="19"/>
      <c r="AH70" s="18"/>
      <c r="AI70" s="19"/>
      <c r="AJ70" s="18"/>
      <c r="AK70" s="18"/>
      <c r="AL70" s="19"/>
      <c r="AM70" s="18"/>
      <c r="AN70" s="18"/>
      <c r="AO70" s="18"/>
      <c r="AP70" s="19"/>
      <c r="AQ70" s="18"/>
      <c r="AR70" s="18"/>
      <c r="AS70" s="18"/>
      <c r="AT70" s="18"/>
      <c r="AU70" s="18"/>
      <c r="AV70" s="18"/>
      <c r="AW70" s="18"/>
      <c r="AX70" s="18"/>
      <c r="BB70" s="18"/>
      <c r="BC70" s="16">
        <v>7</v>
      </c>
      <c r="BD70" s="91">
        <v>17</v>
      </c>
      <c r="BE70" s="15"/>
    </row>
    <row r="71" spans="1:57" s="14" customFormat="1" ht="18" customHeight="1">
      <c r="A71" s="2" t="s">
        <v>130</v>
      </c>
      <c r="B71" s="3" t="s">
        <v>26</v>
      </c>
      <c r="C71" s="1" t="s">
        <v>191</v>
      </c>
      <c r="D71" s="1" t="s">
        <v>25</v>
      </c>
      <c r="E71" s="17">
        <v>4</v>
      </c>
      <c r="F71" s="17"/>
      <c r="G71" s="17"/>
      <c r="H71" s="17"/>
      <c r="I71" s="17"/>
      <c r="J71" s="17"/>
      <c r="K71" s="17"/>
      <c r="L71" s="17"/>
      <c r="M71" s="17">
        <v>520</v>
      </c>
      <c r="N71" s="17">
        <v>364</v>
      </c>
      <c r="O71" s="22">
        <v>354</v>
      </c>
      <c r="P71" s="22"/>
      <c r="Q71" s="22">
        <v>388</v>
      </c>
      <c r="R71" s="22"/>
      <c r="S71" s="22">
        <v>437</v>
      </c>
      <c r="T71" s="22">
        <v>520</v>
      </c>
      <c r="U71" s="22">
        <v>366</v>
      </c>
      <c r="V71" s="17"/>
      <c r="W71" s="107"/>
      <c r="X71" s="17">
        <f t="shared" si="19"/>
        <v>2949</v>
      </c>
      <c r="Y71" s="80"/>
      <c r="Z71" s="105"/>
      <c r="AA71" s="18"/>
      <c r="AB71" s="18"/>
      <c r="AC71" s="18"/>
      <c r="AD71" s="19"/>
      <c r="AE71" s="18"/>
      <c r="AF71" s="18"/>
      <c r="AG71" s="19"/>
      <c r="AH71" s="18"/>
      <c r="AI71" s="19"/>
      <c r="AJ71" s="18"/>
      <c r="AK71" s="18"/>
      <c r="AL71" s="19"/>
      <c r="AM71" s="18"/>
      <c r="AN71" s="18"/>
      <c r="AO71" s="18"/>
      <c r="AP71" s="19"/>
      <c r="AQ71" s="18"/>
      <c r="AR71" s="18"/>
      <c r="AS71" s="18"/>
      <c r="AT71" s="18"/>
      <c r="AU71" s="18"/>
      <c r="AV71" s="18"/>
      <c r="AW71" s="18"/>
      <c r="AX71" s="18"/>
      <c r="BB71" s="18"/>
      <c r="BC71" s="16">
        <v>8</v>
      </c>
      <c r="BD71" s="91">
        <v>9</v>
      </c>
      <c r="BE71" s="15"/>
    </row>
    <row r="72" spans="1:57" s="14" customFormat="1" ht="18" customHeight="1">
      <c r="A72" s="2" t="s">
        <v>212</v>
      </c>
      <c r="B72" s="3" t="s">
        <v>21</v>
      </c>
      <c r="C72" s="1" t="s">
        <v>213</v>
      </c>
      <c r="D72" s="1" t="s">
        <v>25</v>
      </c>
      <c r="E72" s="17">
        <v>5</v>
      </c>
      <c r="F72" s="17"/>
      <c r="G72" s="17"/>
      <c r="H72" s="17"/>
      <c r="I72" s="17"/>
      <c r="J72" s="17"/>
      <c r="K72" s="17"/>
      <c r="L72" s="17"/>
      <c r="M72" s="17">
        <v>520</v>
      </c>
      <c r="N72" s="17">
        <v>520</v>
      </c>
      <c r="O72" s="17">
        <v>520</v>
      </c>
      <c r="P72" s="17"/>
      <c r="Q72" s="17">
        <v>520</v>
      </c>
      <c r="R72" s="17"/>
      <c r="S72" s="17">
        <v>520</v>
      </c>
      <c r="T72" s="17">
        <v>498</v>
      </c>
      <c r="U72" s="17">
        <v>142</v>
      </c>
      <c r="V72" s="17"/>
      <c r="W72" s="101"/>
      <c r="X72" s="17">
        <f t="shared" si="19"/>
        <v>3240</v>
      </c>
      <c r="Y72" s="80"/>
      <c r="Z72" s="105"/>
      <c r="AA72" s="18"/>
      <c r="AB72" s="18"/>
      <c r="AC72" s="18"/>
      <c r="AD72" s="19"/>
      <c r="AE72" s="18"/>
      <c r="AF72" s="18"/>
      <c r="AG72" s="19"/>
      <c r="AH72" s="18"/>
      <c r="AI72" s="19"/>
      <c r="AJ72" s="18"/>
      <c r="AK72" s="18"/>
      <c r="AL72" s="19"/>
      <c r="AM72" s="18"/>
      <c r="AN72" s="18"/>
      <c r="AO72" s="18"/>
      <c r="AP72" s="19"/>
      <c r="AQ72" s="18"/>
      <c r="AR72" s="18"/>
      <c r="AS72" s="18"/>
      <c r="AT72" s="18"/>
      <c r="AU72" s="18"/>
      <c r="AV72" s="18"/>
      <c r="AW72" s="18"/>
      <c r="AX72" s="18"/>
      <c r="BB72" s="18"/>
      <c r="BC72" s="49" t="s">
        <v>7</v>
      </c>
      <c r="BD72" s="91">
        <v>1</v>
      </c>
      <c r="BE72" s="15"/>
    </row>
    <row r="89" ht="12.75">
      <c r="BG89" s="6" t="s">
        <v>20</v>
      </c>
    </row>
  </sheetData>
  <sheetProtection/>
  <mergeCells count="49">
    <mergeCell ref="BE22:BE24"/>
    <mergeCell ref="AA23:AE23"/>
    <mergeCell ref="AF23:AJ23"/>
    <mergeCell ref="AK23:AK24"/>
    <mergeCell ref="AL23:AL24"/>
    <mergeCell ref="AM23:AQ23"/>
    <mergeCell ref="A45:D46"/>
    <mergeCell ref="A55:D56"/>
    <mergeCell ref="A22:D23"/>
    <mergeCell ref="BB22:BD23"/>
    <mergeCell ref="AZ23:AZ24"/>
    <mergeCell ref="BA23:BA24"/>
    <mergeCell ref="A10:D11"/>
    <mergeCell ref="BB10:BD11"/>
    <mergeCell ref="AR23:AR24"/>
    <mergeCell ref="AS23:AS24"/>
    <mergeCell ref="AT23:AX23"/>
    <mergeCell ref="AY23:AY24"/>
    <mergeCell ref="AT11:AX11"/>
    <mergeCell ref="AY11:AY12"/>
    <mergeCell ref="AA11:AE11"/>
    <mergeCell ref="AF11:AJ11"/>
    <mergeCell ref="AM11:AQ11"/>
    <mergeCell ref="AR11:AR12"/>
    <mergeCell ref="BA3:BA4"/>
    <mergeCell ref="BE10:BE12"/>
    <mergeCell ref="AS11:AS12"/>
    <mergeCell ref="AZ11:AZ12"/>
    <mergeCell ref="BA11:BA12"/>
    <mergeCell ref="AS3:AS4"/>
    <mergeCell ref="AY3:AY4"/>
    <mergeCell ref="AZ3:AZ4"/>
    <mergeCell ref="BF2:BF4"/>
    <mergeCell ref="AA2:BA2"/>
    <mergeCell ref="BC45:BD46"/>
    <mergeCell ref="BC55:BD56"/>
    <mergeCell ref="AK3:AK4"/>
    <mergeCell ref="AL3:AL4"/>
    <mergeCell ref="AM3:AQ3"/>
    <mergeCell ref="AR3:AR4"/>
    <mergeCell ref="AK11:AK12"/>
    <mergeCell ref="AL11:AL12"/>
    <mergeCell ref="B1:D1"/>
    <mergeCell ref="A2:D3"/>
    <mergeCell ref="BB2:BD3"/>
    <mergeCell ref="BE2:BE4"/>
    <mergeCell ref="AA3:AE3"/>
    <mergeCell ref="AF3:AJ3"/>
    <mergeCell ref="AT3:AX3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61" r:id="rId1"/>
  <colBreaks count="2" manualBreakCount="2">
    <brk id="45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DDV</cp:lastModifiedBy>
  <cp:lastPrinted>2011-09-11T14:16:00Z</cp:lastPrinted>
  <dcterms:created xsi:type="dcterms:W3CDTF">2010-09-19T06:53:09Z</dcterms:created>
  <dcterms:modified xsi:type="dcterms:W3CDTF">2011-09-11T17:45:37Z</dcterms:modified>
  <cp:category/>
  <cp:version/>
  <cp:contentType/>
  <cp:contentStatus/>
</cp:coreProperties>
</file>