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firstSheet="1" activeTab="1"/>
  </bookViews>
  <sheets>
    <sheet name="Судьи Equipment" sheetId="1" r:id="rId1"/>
    <sheet name="Этап 4" sheetId="2" r:id="rId2"/>
  </sheets>
  <definedNames>
    <definedName name="_xlnm.Print_Area" localSheetId="0">'Судьи Equipment'!$A$1:$P$33</definedName>
    <definedName name="_xlnm.Print_Area" localSheetId="1">'Этап 4'!$A$1:$AV$59</definedName>
  </definedNames>
  <calcPr fullCalcOnLoad="1"/>
</workbook>
</file>

<file path=xl/sharedStrings.xml><?xml version="1.0" encoding="utf-8"?>
<sst xmlns="http://schemas.openxmlformats.org/spreadsheetml/2006/main" count="592" uniqueCount="235">
  <si>
    <t>3</t>
  </si>
  <si>
    <t>2</t>
  </si>
  <si>
    <t>1</t>
  </si>
  <si>
    <t>16</t>
  </si>
  <si>
    <t>15</t>
  </si>
  <si>
    <t>10</t>
  </si>
  <si>
    <t>9</t>
  </si>
  <si>
    <t>8</t>
  </si>
  <si>
    <t>Список участников</t>
  </si>
  <si>
    <t>Триал В2</t>
  </si>
  <si>
    <t>УАЗ</t>
  </si>
  <si>
    <t>88</t>
  </si>
  <si>
    <t>23</t>
  </si>
  <si>
    <t>ВАЗ 2121</t>
  </si>
  <si>
    <t>07</t>
  </si>
  <si>
    <t>Джип Врэнглер</t>
  </si>
  <si>
    <t>Сузуки Самурай</t>
  </si>
  <si>
    <t>Митсубиси Паджеро</t>
  </si>
  <si>
    <t>44</t>
  </si>
  <si>
    <t>30</t>
  </si>
  <si>
    <t>Туманов Артур \ Туманов Степан</t>
  </si>
  <si>
    <t>29</t>
  </si>
  <si>
    <t>4</t>
  </si>
  <si>
    <t>Минск</t>
  </si>
  <si>
    <t>Звёздный Сергей \ Бобылёв Сергей</t>
  </si>
  <si>
    <t>Ниссан Патрол</t>
  </si>
  <si>
    <t>54</t>
  </si>
  <si>
    <t>Range Rover</t>
  </si>
  <si>
    <t>74</t>
  </si>
  <si>
    <t>59</t>
  </si>
  <si>
    <t>Панасюк Георгий \ Воронцова Алеся</t>
  </si>
  <si>
    <r>
      <t xml:space="preserve">ОЧКИ      </t>
    </r>
    <r>
      <rPr>
        <b/>
        <sz val="10"/>
        <rFont val="Arial Cyr"/>
        <family val="0"/>
      </rPr>
      <t>(в зачет чемпионата)</t>
    </r>
  </si>
  <si>
    <t>МЕСТО</t>
  </si>
  <si>
    <t xml:space="preserve">Сумма Штрафных очков </t>
  </si>
  <si>
    <t>Город</t>
  </si>
  <si>
    <t>Экипаж</t>
  </si>
  <si>
    <t>Автомобиль</t>
  </si>
  <si>
    <t>Стартовый номер</t>
  </si>
  <si>
    <t>5</t>
  </si>
  <si>
    <t>Гомель</t>
  </si>
  <si>
    <t>08</t>
  </si>
  <si>
    <t>Титов Юрий \ Лещинский Иван</t>
  </si>
  <si>
    <t>Логойск</t>
  </si>
  <si>
    <t>Гродно</t>
  </si>
  <si>
    <t>Демешко Алексей</t>
  </si>
  <si>
    <t>06</t>
  </si>
  <si>
    <t>Категория ATV</t>
  </si>
  <si>
    <t>Сумма очков "Триал" + "Карусельная гонка"</t>
  </si>
  <si>
    <t>Очки по результату заезда</t>
  </si>
  <si>
    <t>Место по результату заезда</t>
  </si>
  <si>
    <t>Время прохождения</t>
  </si>
  <si>
    <t>Кругов прой-дено</t>
  </si>
  <si>
    <t>Порядок старта</t>
  </si>
  <si>
    <t>ОЧКИ карусель</t>
  </si>
  <si>
    <t>МЕСТО карусель</t>
  </si>
  <si>
    <t>Очки по результату 4-х заездов</t>
  </si>
  <si>
    <t>Заезд 4</t>
  </si>
  <si>
    <t>Место по результату 3-х заездов</t>
  </si>
  <si>
    <t>Очки по результату 3-х заездов</t>
  </si>
  <si>
    <t>Заезд 3</t>
  </si>
  <si>
    <t>Место по результату 2-х заездов</t>
  </si>
  <si>
    <t>Очки по результату 2-х заездов</t>
  </si>
  <si>
    <t>Заезд 2</t>
  </si>
  <si>
    <t>Заезд 1</t>
  </si>
  <si>
    <t>Кругов прой-дено всего</t>
  </si>
  <si>
    <t>"Карусельная гонка"</t>
  </si>
  <si>
    <t>7</t>
  </si>
  <si>
    <t>Ниссан Террано</t>
  </si>
  <si>
    <t>6</t>
  </si>
  <si>
    <t>Осмоловский Алексей \ Лагоцкий Леонид</t>
  </si>
  <si>
    <t>Фольксваген Гольф</t>
  </si>
  <si>
    <t>98</t>
  </si>
  <si>
    <t>Брест</t>
  </si>
  <si>
    <t>82</t>
  </si>
  <si>
    <t>Форд</t>
  </si>
  <si>
    <t>51</t>
  </si>
  <si>
    <t>Жодино</t>
  </si>
  <si>
    <t>Чернов Павел \ Морозов Сергей</t>
  </si>
  <si>
    <t>ГАЗ-69</t>
  </si>
  <si>
    <t>71</t>
  </si>
  <si>
    <t>Шкута Сергей \ Пикалович Александр</t>
  </si>
  <si>
    <t>99</t>
  </si>
  <si>
    <t>Белюга Игорь \ Грищенко Евгений</t>
  </si>
  <si>
    <t>УАЗ 31512</t>
  </si>
  <si>
    <t>89</t>
  </si>
  <si>
    <t>Категория В2 Спринт</t>
  </si>
  <si>
    <t>Могилёв</t>
  </si>
  <si>
    <t>Барановский Геннадий \ Осипов Николай</t>
  </si>
  <si>
    <t>35</t>
  </si>
  <si>
    <t>Лепель</t>
  </si>
  <si>
    <t>Иванов Александр \ Мазуркевич Виталий</t>
  </si>
  <si>
    <t>Багги</t>
  </si>
  <si>
    <t>Николаев Олег \ Мацкевич Андрей</t>
  </si>
  <si>
    <t>Категория Спринт B1</t>
  </si>
  <si>
    <t>Кругов пройдено</t>
  </si>
  <si>
    <t>ОЧКИ триал</t>
  </si>
  <si>
    <t>Место триал</t>
  </si>
  <si>
    <t>Штрафные очки Секция 15</t>
  </si>
  <si>
    <t>Штрафные очки Секция 13</t>
  </si>
  <si>
    <t>Штрафные очки Секция 11</t>
  </si>
  <si>
    <t>Штрафные очки Секция 9</t>
  </si>
  <si>
    <t>Штрафные очки Секция 7</t>
  </si>
  <si>
    <t>Штрафные очки Секция 5</t>
  </si>
  <si>
    <t>Штрафные очки Секция 3</t>
  </si>
  <si>
    <t>Штрафные очки Секция 1</t>
  </si>
  <si>
    <t xml:space="preserve"> "Триал" </t>
  </si>
  <si>
    <t>-й этап открытого кубка Республики Белорусь по джип-триалу</t>
  </si>
  <si>
    <t>Сысоев Руслан</t>
  </si>
  <si>
    <t>Никулин Андрей</t>
  </si>
  <si>
    <t>Ткачев Иван</t>
  </si>
  <si>
    <t>Горох Вова</t>
  </si>
  <si>
    <t>"Романыч"</t>
  </si>
  <si>
    <t xml:space="preserve">Гнатюк Саша </t>
  </si>
  <si>
    <t>Цитриков Витя</t>
  </si>
  <si>
    <t>Ломако Оля</t>
  </si>
  <si>
    <t>Булойчик Вова</t>
  </si>
  <si>
    <t>Астафьев Вася</t>
  </si>
  <si>
    <t>"Мандарин"</t>
  </si>
  <si>
    <t>Шестопалов Андрей</t>
  </si>
  <si>
    <t>"Ерема"</t>
  </si>
  <si>
    <t>Ермяков Дима</t>
  </si>
  <si>
    <t>"Борода"</t>
  </si>
  <si>
    <t>Ломако Дима</t>
  </si>
  <si>
    <t>Позывной</t>
  </si>
  <si>
    <t>Связь</t>
  </si>
  <si>
    <t>ФИО</t>
  </si>
  <si>
    <t>№</t>
  </si>
  <si>
    <t>Стенд</t>
  </si>
  <si>
    <t>Мегафон</t>
  </si>
  <si>
    <t>Огнетушит</t>
  </si>
  <si>
    <t>Кувалда</t>
  </si>
  <si>
    <t>Изолента</t>
  </si>
  <si>
    <t>Рулетка</t>
  </si>
  <si>
    <t>Свисток</t>
  </si>
  <si>
    <t>Секундом</t>
  </si>
  <si>
    <t>Планшет</t>
  </si>
  <si>
    <t>Гарнитура</t>
  </si>
  <si>
    <t>Рация</t>
  </si>
  <si>
    <t>Плащ</t>
  </si>
  <si>
    <t>Кепка</t>
  </si>
  <si>
    <t>Жилетка</t>
  </si>
  <si>
    <t>Катег</t>
  </si>
  <si>
    <t>Список выданного equipmenta</t>
  </si>
  <si>
    <t>Триал В1</t>
  </si>
  <si>
    <t>нестартовал</t>
  </si>
  <si>
    <t>дисквалиф</t>
  </si>
  <si>
    <t>4-5</t>
  </si>
  <si>
    <t>Общее время прохождения</t>
  </si>
  <si>
    <t>Речица</t>
  </si>
  <si>
    <t>Титовец Юрий \ Стрельченко Александр</t>
  </si>
  <si>
    <t>Москвич</t>
  </si>
  <si>
    <t>75</t>
  </si>
  <si>
    <t>Цырфа Татьяна / Сенчук Ольга</t>
  </si>
  <si>
    <t>TLC-70</t>
  </si>
  <si>
    <t>49</t>
  </si>
  <si>
    <t>48</t>
  </si>
  <si>
    <t>Попов Дмитрий / Папковский Михаил</t>
  </si>
  <si>
    <t>Джип Рэнглер</t>
  </si>
  <si>
    <t>Аказников Дмитрий / Юневич Вячеслав</t>
  </si>
  <si>
    <t>Леоненко Сергей / Кажека Алексей</t>
  </si>
  <si>
    <t>Штрафные очки Секция 4</t>
  </si>
  <si>
    <t>28</t>
  </si>
  <si>
    <t>Результаты 4-го этапа</t>
  </si>
  <si>
    <t>Поларис 800</t>
  </si>
  <si>
    <t>Кротенок Дмитрий</t>
  </si>
  <si>
    <t>04</t>
  </si>
  <si>
    <t>09</t>
  </si>
  <si>
    <t>Рыжов Владимир \ Сторчак Александр</t>
  </si>
  <si>
    <t>Барановичи</t>
  </si>
  <si>
    <t>Панько Дмитрий \ Гурин Михаил</t>
  </si>
  <si>
    <t>Качинский Валентин \ Кузминых Иван</t>
  </si>
  <si>
    <t>Морев Валентин \ Богданович Никита</t>
  </si>
  <si>
    <t>Ветка</t>
  </si>
  <si>
    <t>Исузу Вийкросс</t>
  </si>
  <si>
    <t>Василевич Александр / Бабанин Анатолий</t>
  </si>
  <si>
    <t>Потапченко Елена \ Мацкевич Инна</t>
  </si>
  <si>
    <t>Шик Сергей \ Деминковец Александр</t>
  </si>
  <si>
    <t>TLC 76</t>
  </si>
  <si>
    <t>Трубачев Степан \ Милев Григорий</t>
  </si>
  <si>
    <t>76</t>
  </si>
  <si>
    <t>55</t>
  </si>
  <si>
    <t>Добряков Сергей \ Апет Петр</t>
  </si>
  <si>
    <t>Борисов</t>
  </si>
  <si>
    <t>73</t>
  </si>
  <si>
    <t>TLC 73</t>
  </si>
  <si>
    <t>Пружаны</t>
  </si>
  <si>
    <t>77</t>
  </si>
  <si>
    <t>TLC 80</t>
  </si>
  <si>
    <t>Богданов Дима</t>
  </si>
  <si>
    <t>Василевский Вова</t>
  </si>
  <si>
    <t>Гончаревич Сергей</t>
  </si>
  <si>
    <t>Добровольский Денис</t>
  </si>
  <si>
    <t>Доморонок Дмитрий</t>
  </si>
  <si>
    <t>Каленкович Саша</t>
  </si>
  <si>
    <t>Тарасевич Егор</t>
  </si>
  <si>
    <t>Староверов Лёня</t>
  </si>
  <si>
    <t>Эстрин Женя</t>
  </si>
  <si>
    <t>Истюничев Илья</t>
  </si>
  <si>
    <t>Истюничев Папа</t>
  </si>
  <si>
    <t>Егор</t>
  </si>
  <si>
    <t>Гончаревич</t>
  </si>
  <si>
    <t>Староверов</t>
  </si>
  <si>
    <t>Василевский</t>
  </si>
  <si>
    <t>Домаронок</t>
  </si>
  <si>
    <t>Каленкович</t>
  </si>
  <si>
    <t>Слепухин Паша</t>
  </si>
  <si>
    <t>Слепухин</t>
  </si>
  <si>
    <t>Истюничев Алексай</t>
  </si>
  <si>
    <t>Бурачевский Андрей</t>
  </si>
  <si>
    <t>Грек Виктор</t>
  </si>
  <si>
    <t>Корниенко Нетта</t>
  </si>
  <si>
    <t>Эстрин</t>
  </si>
  <si>
    <t>Гризли</t>
  </si>
  <si>
    <t>Матюш Александр</t>
  </si>
  <si>
    <t>Грек</t>
  </si>
  <si>
    <t>Бурачевский</t>
  </si>
  <si>
    <t>Корниенко</t>
  </si>
  <si>
    <t>Бирулин Владимир</t>
  </si>
  <si>
    <t>Бирулин</t>
  </si>
  <si>
    <t>Вартанян Сергей</t>
  </si>
  <si>
    <t>69</t>
  </si>
  <si>
    <t>Кавасаки</t>
  </si>
  <si>
    <t>Дыдышко Александр</t>
  </si>
  <si>
    <t>Симанович Андрис \ Азин Дмитрий</t>
  </si>
  <si>
    <t>Кощенко Андрей \ Козлова Марина</t>
  </si>
  <si>
    <t>Кравченко Дмитрий \ Вериго Геннадий</t>
  </si>
  <si>
    <t>Мачерко Андрей \ Мартынюк Иван</t>
  </si>
  <si>
    <t>17:59.41</t>
  </si>
  <si>
    <t>0</t>
  </si>
  <si>
    <t>6-7</t>
  </si>
  <si>
    <t>5-6</t>
  </si>
  <si>
    <t>Ренегад</t>
  </si>
  <si>
    <t>4-6</t>
  </si>
  <si>
    <t>Штрафные очки Секция 16</t>
  </si>
  <si>
    <t>Штрафные очки Секция 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</si>
</sst>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/>
    </xf>
    <xf numFmtId="49" fontId="2" fillId="7" borderId="12" xfId="0" applyNumberFormat="1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49" fontId="4" fillId="7" borderId="12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7" borderId="15" xfId="0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4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4" fillId="7" borderId="18" xfId="0" applyNumberFormat="1" applyFont="1" applyFill="1" applyBorder="1" applyAlignment="1">
      <alignment vertical="center"/>
    </xf>
    <xf numFmtId="0" fontId="4" fillId="7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7" fontId="0" fillId="0" borderId="10" xfId="0" applyNumberFormat="1" applyFill="1" applyBorder="1" applyAlignment="1">
      <alignment horizontal="center" vertical="center"/>
    </xf>
    <xf numFmtId="47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" fillId="7" borderId="1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4" fillId="7" borderId="10" xfId="0" applyFont="1" applyFill="1" applyBorder="1" applyAlignment="1">
      <alignment horizontal="center" vertical="center" wrapText="1"/>
    </xf>
    <xf numFmtId="49" fontId="2" fillId="7" borderId="20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6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49" fontId="2" fillId="24" borderId="21" xfId="0" applyNumberFormat="1" applyFont="1" applyFill="1" applyBorder="1" applyAlignment="1">
      <alignment horizontal="center" vertical="center" wrapText="1"/>
    </xf>
    <xf numFmtId="49" fontId="2" fillId="2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C8" sqref="C8:D8"/>
    </sheetView>
  </sheetViews>
  <sheetFormatPr defaultColWidth="9.00390625" defaultRowHeight="12.75"/>
  <cols>
    <col min="1" max="1" width="3.625" style="0" bestFit="1" customWidth="1"/>
    <col min="2" max="2" width="26.00390625" style="0" customWidth="1"/>
    <col min="3" max="3" width="9.00390625" style="0" customWidth="1"/>
    <col min="4" max="17" width="10.75390625" style="0" customWidth="1"/>
    <col min="18" max="19" width="9.75390625" style="0" customWidth="1"/>
  </cols>
  <sheetData>
    <row r="1" ht="15.75">
      <c r="A1" s="6" t="s">
        <v>142</v>
      </c>
    </row>
    <row r="3" spans="1:17" ht="12.75">
      <c r="A3" s="92" t="s">
        <v>126</v>
      </c>
      <c r="B3" s="92" t="s">
        <v>125</v>
      </c>
      <c r="C3" s="92" t="s">
        <v>141</v>
      </c>
      <c r="D3" s="92" t="s">
        <v>140</v>
      </c>
      <c r="E3" s="92" t="s">
        <v>139</v>
      </c>
      <c r="F3" s="92" t="s">
        <v>138</v>
      </c>
      <c r="G3" s="92" t="s">
        <v>137</v>
      </c>
      <c r="H3" s="92" t="s">
        <v>136</v>
      </c>
      <c r="I3" s="92" t="s">
        <v>135</v>
      </c>
      <c r="J3" s="92" t="s">
        <v>134</v>
      </c>
      <c r="K3" s="92" t="s">
        <v>133</v>
      </c>
      <c r="L3" s="92" t="s">
        <v>132</v>
      </c>
      <c r="M3" s="92" t="s">
        <v>131</v>
      </c>
      <c r="N3" s="92" t="s">
        <v>130</v>
      </c>
      <c r="O3" s="92" t="s">
        <v>129</v>
      </c>
      <c r="P3" s="92" t="s">
        <v>128</v>
      </c>
      <c r="Q3" s="92" t="s">
        <v>127</v>
      </c>
    </row>
    <row r="4" spans="1:17" s="93" customFormat="1" ht="19.5" customHeight="1">
      <c r="A4" s="94">
        <v>1</v>
      </c>
      <c r="B4" s="106" t="s">
        <v>122</v>
      </c>
      <c r="C4" s="108" t="s">
        <v>211</v>
      </c>
      <c r="D4" s="108" t="s">
        <v>197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17" s="93" customFormat="1" ht="19.5" customHeight="1">
      <c r="A5" s="94">
        <v>2</v>
      </c>
      <c r="B5" s="106" t="s">
        <v>114</v>
      </c>
      <c r="C5" s="107" t="s">
        <v>206</v>
      </c>
      <c r="D5" s="91" t="s">
        <v>214</v>
      </c>
      <c r="E5" s="91" t="s">
        <v>216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7" s="93" customFormat="1" ht="19.5" customHeight="1">
      <c r="A6" s="94">
        <v>3</v>
      </c>
      <c r="B6" s="106" t="s">
        <v>110</v>
      </c>
      <c r="C6" s="91" t="s">
        <v>207</v>
      </c>
      <c r="D6" s="91" t="s">
        <v>215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s="93" customFormat="1" ht="19.5" customHeight="1">
      <c r="A7" s="94">
        <v>4</v>
      </c>
      <c r="B7" s="107" t="s">
        <v>188</v>
      </c>
      <c r="C7" s="91" t="s">
        <v>201</v>
      </c>
      <c r="D7" s="91" t="s">
        <v>202</v>
      </c>
      <c r="E7" s="91" t="s">
        <v>218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93" customFormat="1" ht="19.5" customHeight="1">
      <c r="A8" s="94">
        <v>5</v>
      </c>
      <c r="B8" s="107" t="s">
        <v>191</v>
      </c>
      <c r="C8" s="107" t="s">
        <v>203</v>
      </c>
      <c r="D8" s="107" t="s">
        <v>204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7" s="93" customFormat="1" ht="19.5" customHeight="1">
      <c r="A9" s="94">
        <v>6</v>
      </c>
      <c r="B9" s="107" t="s">
        <v>108</v>
      </c>
      <c r="C9" s="91" t="s">
        <v>199</v>
      </c>
      <c r="D9" s="91" t="s">
        <v>200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 s="93" customFormat="1" ht="19.5" customHeight="1">
      <c r="A10" s="94">
        <v>7</v>
      </c>
      <c r="B10" s="108" t="s">
        <v>189</v>
      </c>
      <c r="C10" s="9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s="93" customFormat="1" ht="19.5" customHeight="1">
      <c r="A11" s="94">
        <v>8</v>
      </c>
      <c r="B11" s="108" t="s">
        <v>190</v>
      </c>
      <c r="C11" s="91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1:17" s="93" customFormat="1" ht="19.5" customHeight="1">
      <c r="A12" s="94">
        <v>9</v>
      </c>
      <c r="B12" s="108" t="s">
        <v>192</v>
      </c>
      <c r="C12" s="91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s="93" customFormat="1" ht="19.5" customHeight="1">
      <c r="A13" s="94">
        <v>10</v>
      </c>
      <c r="B13" s="108" t="s">
        <v>193</v>
      </c>
      <c r="C13" s="91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s="93" customFormat="1" ht="19.5" customHeight="1">
      <c r="A14" s="94">
        <v>11</v>
      </c>
      <c r="B14" s="108" t="s">
        <v>205</v>
      </c>
      <c r="C14" s="9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 s="93" customFormat="1" ht="19.5" customHeight="1">
      <c r="A15" s="94">
        <v>12</v>
      </c>
      <c r="B15" s="108" t="s">
        <v>194</v>
      </c>
      <c r="C15" s="91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 s="93" customFormat="1" ht="19.5" customHeight="1">
      <c r="A16" s="94">
        <v>13</v>
      </c>
      <c r="B16" s="108" t="s">
        <v>195</v>
      </c>
      <c r="C16" s="91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spans="1:17" s="93" customFormat="1" ht="19.5" customHeight="1">
      <c r="A17" s="94">
        <v>14</v>
      </c>
      <c r="B17" s="108" t="s">
        <v>196</v>
      </c>
      <c r="C17" s="91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spans="1:17" s="93" customFormat="1" ht="19.5" customHeight="1">
      <c r="A18" s="94">
        <v>15</v>
      </c>
      <c r="B18" s="108" t="s">
        <v>197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s="10" customFormat="1" ht="19.5" customHeight="1">
      <c r="A19" s="94">
        <v>16</v>
      </c>
      <c r="B19" s="108" t="s">
        <v>198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s="10" customFormat="1" ht="19.5" customHeight="1">
      <c r="A20" s="94">
        <v>17</v>
      </c>
      <c r="B20" s="91" t="s">
        <v>208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s="10" customFormat="1" ht="19.5" customHeight="1">
      <c r="A21" s="91"/>
      <c r="B21" s="91" t="s">
        <v>209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s="10" customFormat="1" ht="19.5" customHeight="1">
      <c r="A22" s="91"/>
      <c r="B22" s="91" t="s">
        <v>210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7" s="10" customFormat="1" ht="19.5" customHeight="1">
      <c r="A23" s="91"/>
      <c r="B23" s="91" t="s">
        <v>217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1:17" s="10" customFormat="1" ht="19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s="10" customFormat="1" ht="19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s="10" customFormat="1" ht="19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s="10" customFormat="1" ht="19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s="10" customFormat="1" ht="19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s="10" customFormat="1" ht="19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s="10" customFormat="1" ht="19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s="10" customFormat="1" ht="19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s="10" customFormat="1" ht="19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s="10" customFormat="1" ht="19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8" spans="1:4" ht="12.75">
      <c r="A38" s="92" t="s">
        <v>126</v>
      </c>
      <c r="B38" s="92" t="s">
        <v>125</v>
      </c>
      <c r="C38" s="92" t="s">
        <v>124</v>
      </c>
      <c r="D38" s="92" t="s">
        <v>123</v>
      </c>
    </row>
    <row r="39" spans="1:4" ht="12.75">
      <c r="A39" s="91">
        <v>1</v>
      </c>
      <c r="B39" s="91" t="s">
        <v>122</v>
      </c>
      <c r="C39" s="91">
        <v>4</v>
      </c>
      <c r="D39" s="91" t="s">
        <v>121</v>
      </c>
    </row>
    <row r="40" spans="1:4" ht="12.75">
      <c r="A40" s="91">
        <v>2</v>
      </c>
      <c r="B40" s="91" t="s">
        <v>120</v>
      </c>
      <c r="C40" s="91"/>
      <c r="D40" s="91" t="s">
        <v>119</v>
      </c>
    </row>
    <row r="41" spans="1:4" ht="12.75">
      <c r="A41" s="91">
        <v>3</v>
      </c>
      <c r="B41" s="91" t="s">
        <v>118</v>
      </c>
      <c r="C41" s="91"/>
      <c r="D41" s="91" t="s">
        <v>117</v>
      </c>
    </row>
    <row r="42" spans="1:4" ht="12.75">
      <c r="A42" s="91">
        <v>4</v>
      </c>
      <c r="B42" s="91" t="s">
        <v>116</v>
      </c>
      <c r="C42" s="91">
        <v>3</v>
      </c>
      <c r="D42" s="91"/>
    </row>
    <row r="43" spans="1:4" ht="12.75">
      <c r="A43" s="91">
        <v>5</v>
      </c>
      <c r="B43" s="91" t="s">
        <v>115</v>
      </c>
      <c r="C43" s="91"/>
      <c r="D43" s="91"/>
    </row>
    <row r="44" spans="1:4" ht="12.75">
      <c r="A44" s="91">
        <v>6</v>
      </c>
      <c r="B44" s="91" t="s">
        <v>114</v>
      </c>
      <c r="C44" s="91">
        <v>4</v>
      </c>
      <c r="D44" s="91"/>
    </row>
    <row r="45" spans="1:4" ht="12.75">
      <c r="A45" s="91">
        <v>7</v>
      </c>
      <c r="B45" s="91" t="s">
        <v>113</v>
      </c>
      <c r="C45" s="91"/>
      <c r="D45" s="91"/>
    </row>
    <row r="46" spans="1:4" ht="12.75">
      <c r="A46" s="91">
        <v>8</v>
      </c>
      <c r="B46" s="91" t="s">
        <v>112</v>
      </c>
      <c r="C46" s="91">
        <v>2</v>
      </c>
      <c r="D46" s="91" t="s">
        <v>111</v>
      </c>
    </row>
    <row r="47" spans="1:4" ht="12.75">
      <c r="A47" s="91">
        <v>9</v>
      </c>
      <c r="B47" s="91" t="s">
        <v>110</v>
      </c>
      <c r="C47" s="91">
        <v>1</v>
      </c>
      <c r="D47" s="91"/>
    </row>
    <row r="48" spans="1:4" ht="12.75">
      <c r="A48" s="91">
        <v>10</v>
      </c>
      <c r="B48" s="91" t="s">
        <v>109</v>
      </c>
      <c r="C48" s="91">
        <v>3</v>
      </c>
      <c r="D48" s="91"/>
    </row>
    <row r="49" spans="1:4" ht="12.75">
      <c r="A49" s="91">
        <v>11</v>
      </c>
      <c r="B49" s="91" t="s">
        <v>108</v>
      </c>
      <c r="C49" s="91">
        <v>2</v>
      </c>
      <c r="D49" s="91"/>
    </row>
    <row r="50" spans="1:4" ht="12.75">
      <c r="A50" s="91">
        <v>12</v>
      </c>
      <c r="B50" s="91" t="s">
        <v>107</v>
      </c>
      <c r="C50" s="91">
        <v>1</v>
      </c>
      <c r="D50" s="91"/>
    </row>
  </sheetData>
  <sheetProtection/>
  <printOptions/>
  <pageMargins left="0.12" right="0.27" top="0.52" bottom="0.13" header="0.5" footer="0.13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tabSelected="1" zoomScale="70" zoomScaleNormal="70" zoomScalePageLayoutView="0" workbookViewId="0" topLeftCell="A1">
      <pane xSplit="4" topLeftCell="AH1" activePane="topRight" state="frozen"/>
      <selection pane="topLeft" activeCell="G6" sqref="G6"/>
      <selection pane="topRight" activeCell="AG5" sqref="AG5"/>
    </sheetView>
  </sheetViews>
  <sheetFormatPr defaultColWidth="9.00390625" defaultRowHeight="12.75"/>
  <cols>
    <col min="1" max="1" width="5.625" style="105" customWidth="1"/>
    <col min="2" max="2" width="19.75390625" style="12" bestFit="1" customWidth="1"/>
    <col min="3" max="3" width="43.625" style="10" customWidth="1"/>
    <col min="4" max="16" width="10.75390625" style="10" customWidth="1"/>
    <col min="17" max="17" width="10.75390625" style="11" customWidth="1"/>
    <col min="18" max="21" width="10.75390625" style="10" customWidth="1"/>
    <col min="22" max="22" width="10.75390625" style="11" customWidth="1"/>
    <col min="23" max="24" width="10.75390625" style="10" customWidth="1"/>
    <col min="25" max="25" width="10.75390625" style="11" customWidth="1"/>
    <col min="26" max="26" width="10.75390625" style="10" customWidth="1"/>
    <col min="27" max="27" width="10.75390625" style="11" customWidth="1"/>
    <col min="28" max="29" width="10.75390625" style="10" customWidth="1"/>
    <col min="30" max="30" width="10.75390625" style="11" customWidth="1"/>
    <col min="31" max="33" width="10.75390625" style="10" customWidth="1"/>
    <col min="34" max="34" width="10.75390625" style="11" customWidth="1"/>
    <col min="35" max="40" width="10.75390625" style="10" customWidth="1"/>
    <col min="41" max="41" width="10.75390625" style="11" customWidth="1"/>
    <col min="42" max="43" width="10.75390625" style="10" customWidth="1"/>
    <col min="44" max="44" width="10.75390625" style="11" customWidth="1"/>
    <col min="45" max="48" width="10.75390625" style="10" customWidth="1"/>
    <col min="49" max="49" width="10.75390625" style="9" customWidth="1"/>
    <col min="50" max="50" width="0.12890625" style="8" customWidth="1"/>
    <col min="51" max="51" width="10.75390625" style="8" customWidth="1"/>
    <col min="52" max="16384" width="9.125" style="8" customWidth="1"/>
  </cols>
  <sheetData>
    <row r="1" spans="1:49" s="85" customFormat="1" ht="45.75" customHeight="1">
      <c r="A1" s="89">
        <v>4</v>
      </c>
      <c r="B1" s="110" t="s">
        <v>106</v>
      </c>
      <c r="C1" s="110"/>
      <c r="D1" s="110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7"/>
      <c r="S1" s="87"/>
      <c r="T1" s="87"/>
      <c r="U1" s="87"/>
      <c r="V1" s="88"/>
      <c r="W1" s="87"/>
      <c r="X1" s="87"/>
      <c r="Y1" s="88"/>
      <c r="Z1" s="87"/>
      <c r="AA1" s="88"/>
      <c r="AB1" s="87"/>
      <c r="AC1" s="87"/>
      <c r="AD1" s="88"/>
      <c r="AE1" s="87"/>
      <c r="AF1" s="87"/>
      <c r="AG1" s="87"/>
      <c r="AH1" s="88"/>
      <c r="AI1" s="87"/>
      <c r="AJ1" s="87"/>
      <c r="AK1" s="87"/>
      <c r="AL1" s="87"/>
      <c r="AM1" s="87"/>
      <c r="AN1" s="87"/>
      <c r="AO1" s="88"/>
      <c r="AP1" s="87"/>
      <c r="AQ1" s="87"/>
      <c r="AR1" s="88"/>
      <c r="AS1" s="87"/>
      <c r="AT1" s="87"/>
      <c r="AU1" s="87"/>
      <c r="AV1" s="87"/>
      <c r="AW1" s="86"/>
    </row>
    <row r="2" spans="1:50" s="37" customFormat="1" ht="15.75" customHeight="1">
      <c r="A2" s="111" t="s">
        <v>8</v>
      </c>
      <c r="B2" s="111"/>
      <c r="C2" s="111"/>
      <c r="D2" s="111"/>
      <c r="E2" s="50" t="s">
        <v>105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8"/>
      <c r="R2" s="47"/>
      <c r="S2" s="71" t="s">
        <v>65</v>
      </c>
      <c r="T2" s="69"/>
      <c r="U2" s="69"/>
      <c r="V2" s="69"/>
      <c r="W2" s="69"/>
      <c r="X2" s="69"/>
      <c r="Y2" s="69"/>
      <c r="Z2" s="69"/>
      <c r="AA2" s="70"/>
      <c r="AB2" s="69"/>
      <c r="AC2" s="69"/>
      <c r="AD2" s="69"/>
      <c r="AE2" s="69"/>
      <c r="AF2" s="69"/>
      <c r="AG2" s="69"/>
      <c r="AH2" s="70"/>
      <c r="AI2" s="69"/>
      <c r="AJ2" s="69"/>
      <c r="AK2" s="69"/>
      <c r="AL2" s="69"/>
      <c r="AM2" s="69"/>
      <c r="AN2" s="69"/>
      <c r="AO2" s="70"/>
      <c r="AP2" s="69"/>
      <c r="AQ2" s="69"/>
      <c r="AR2" s="69"/>
      <c r="AS2" s="68"/>
      <c r="AT2" s="119" t="s">
        <v>162</v>
      </c>
      <c r="AU2" s="120"/>
      <c r="AV2" s="121"/>
      <c r="AW2" s="118" t="s">
        <v>64</v>
      </c>
      <c r="AX2" s="118" t="s">
        <v>147</v>
      </c>
    </row>
    <row r="3" spans="1:50" s="37" customFormat="1" ht="15.75">
      <c r="A3" s="111"/>
      <c r="B3" s="111"/>
      <c r="C3" s="111"/>
      <c r="D3" s="111"/>
      <c r="E3" s="4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1"/>
      <c r="S3" s="115" t="s">
        <v>63</v>
      </c>
      <c r="T3" s="125"/>
      <c r="U3" s="125"/>
      <c r="V3" s="125"/>
      <c r="W3" s="126"/>
      <c r="X3" s="115" t="s">
        <v>62</v>
      </c>
      <c r="Y3" s="116"/>
      <c r="Z3" s="116"/>
      <c r="AA3" s="116"/>
      <c r="AB3" s="117"/>
      <c r="AC3" s="114" t="s">
        <v>61</v>
      </c>
      <c r="AD3" s="127" t="s">
        <v>60</v>
      </c>
      <c r="AE3" s="115" t="s">
        <v>59</v>
      </c>
      <c r="AF3" s="116"/>
      <c r="AG3" s="116"/>
      <c r="AH3" s="116"/>
      <c r="AI3" s="117"/>
      <c r="AJ3" s="114" t="s">
        <v>58</v>
      </c>
      <c r="AK3" s="114" t="s">
        <v>57</v>
      </c>
      <c r="AL3" s="115" t="s">
        <v>56</v>
      </c>
      <c r="AM3" s="116"/>
      <c r="AN3" s="116"/>
      <c r="AO3" s="116"/>
      <c r="AP3" s="117"/>
      <c r="AQ3" s="114" t="s">
        <v>55</v>
      </c>
      <c r="AR3" s="112" t="s">
        <v>54</v>
      </c>
      <c r="AS3" s="114" t="s">
        <v>53</v>
      </c>
      <c r="AT3" s="122"/>
      <c r="AU3" s="123"/>
      <c r="AV3" s="124"/>
      <c r="AW3" s="118"/>
      <c r="AX3" s="118"/>
    </row>
    <row r="4" spans="1:50" s="25" customFormat="1" ht="76.5">
      <c r="A4" s="36" t="s">
        <v>37</v>
      </c>
      <c r="B4" s="28" t="s">
        <v>36</v>
      </c>
      <c r="C4" s="28" t="s">
        <v>35</v>
      </c>
      <c r="D4" s="28" t="s">
        <v>34</v>
      </c>
      <c r="E4" s="35" t="s">
        <v>104</v>
      </c>
      <c r="F4" s="35" t="s">
        <v>103</v>
      </c>
      <c r="G4" s="35" t="s">
        <v>160</v>
      </c>
      <c r="H4" s="35" t="s">
        <v>102</v>
      </c>
      <c r="I4" s="35" t="s">
        <v>101</v>
      </c>
      <c r="J4" s="35" t="s">
        <v>100</v>
      </c>
      <c r="K4" s="35" t="s">
        <v>99</v>
      </c>
      <c r="L4" s="35" t="s">
        <v>98</v>
      </c>
      <c r="M4" s="35"/>
      <c r="N4" s="35" t="s">
        <v>97</v>
      </c>
      <c r="O4" s="35"/>
      <c r="P4" s="28" t="s">
        <v>33</v>
      </c>
      <c r="Q4" s="34" t="s">
        <v>96</v>
      </c>
      <c r="R4" s="28" t="s">
        <v>95</v>
      </c>
      <c r="S4" s="28" t="s">
        <v>52</v>
      </c>
      <c r="T4" s="28" t="s">
        <v>94</v>
      </c>
      <c r="U4" s="28" t="s">
        <v>50</v>
      </c>
      <c r="V4" s="67" t="s">
        <v>49</v>
      </c>
      <c r="W4" s="66" t="s">
        <v>48</v>
      </c>
      <c r="X4" s="28" t="s">
        <v>52</v>
      </c>
      <c r="Y4" s="34" t="s">
        <v>94</v>
      </c>
      <c r="Z4" s="28" t="s">
        <v>50</v>
      </c>
      <c r="AA4" s="67" t="s">
        <v>49</v>
      </c>
      <c r="AB4" s="66" t="s">
        <v>48</v>
      </c>
      <c r="AC4" s="114"/>
      <c r="AD4" s="127"/>
      <c r="AE4" s="28" t="s">
        <v>52</v>
      </c>
      <c r="AF4" s="28" t="s">
        <v>94</v>
      </c>
      <c r="AG4" s="28" t="s">
        <v>50</v>
      </c>
      <c r="AH4" s="67" t="s">
        <v>49</v>
      </c>
      <c r="AI4" s="66" t="s">
        <v>48</v>
      </c>
      <c r="AJ4" s="114"/>
      <c r="AK4" s="114"/>
      <c r="AL4" s="28" t="s">
        <v>52</v>
      </c>
      <c r="AM4" s="28" t="s">
        <v>94</v>
      </c>
      <c r="AN4" s="28" t="s">
        <v>50</v>
      </c>
      <c r="AO4" s="67" t="s">
        <v>49</v>
      </c>
      <c r="AP4" s="66" t="s">
        <v>48</v>
      </c>
      <c r="AQ4" s="114"/>
      <c r="AR4" s="113"/>
      <c r="AS4" s="114"/>
      <c r="AT4" s="28" t="s">
        <v>47</v>
      </c>
      <c r="AU4" s="27" t="s">
        <v>32</v>
      </c>
      <c r="AV4" s="27" t="s">
        <v>31</v>
      </c>
      <c r="AW4" s="118"/>
      <c r="AX4" s="118"/>
    </row>
    <row r="5" spans="1:50" s="25" customFormat="1" ht="18">
      <c r="A5" s="32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1"/>
      <c r="R5" s="32"/>
      <c r="S5" s="61"/>
      <c r="T5" s="61"/>
      <c r="U5" s="58"/>
      <c r="V5" s="65"/>
      <c r="W5" s="63"/>
      <c r="X5" s="58"/>
      <c r="Y5" s="64"/>
      <c r="Z5" s="58"/>
      <c r="AA5" s="65"/>
      <c r="AB5" s="63"/>
      <c r="AC5" s="63"/>
      <c r="AD5" s="65"/>
      <c r="AE5" s="58"/>
      <c r="AF5" s="58"/>
      <c r="AG5" s="58"/>
      <c r="AH5" s="62"/>
      <c r="AI5" s="58"/>
      <c r="AJ5" s="61"/>
      <c r="AK5" s="61"/>
      <c r="AL5" s="61"/>
      <c r="AM5" s="61"/>
      <c r="AN5" s="61"/>
      <c r="AO5" s="59"/>
      <c r="AP5" s="60"/>
      <c r="AQ5" s="60"/>
      <c r="AR5" s="59"/>
      <c r="AS5" s="58"/>
      <c r="AT5" s="58"/>
      <c r="AU5" s="57"/>
      <c r="AV5" s="84"/>
      <c r="AW5" s="84"/>
      <c r="AX5" s="84"/>
    </row>
    <row r="6" spans="1:50" s="16" customFormat="1" ht="18">
      <c r="A6" s="4" t="s">
        <v>5</v>
      </c>
      <c r="B6" s="83" t="s">
        <v>13</v>
      </c>
      <c r="C6" s="2" t="s">
        <v>92</v>
      </c>
      <c r="D6" s="82" t="s">
        <v>23</v>
      </c>
      <c r="E6" s="19">
        <v>104</v>
      </c>
      <c r="F6" s="19">
        <v>42</v>
      </c>
      <c r="G6" s="19"/>
      <c r="H6" s="19">
        <v>58</v>
      </c>
      <c r="I6" s="19">
        <v>184</v>
      </c>
      <c r="J6" s="19"/>
      <c r="K6" s="19"/>
      <c r="L6" s="19"/>
      <c r="M6" s="19"/>
      <c r="N6" s="19"/>
      <c r="O6" s="19"/>
      <c r="P6" s="19">
        <f aca="true" t="shared" si="0" ref="P6:P11">SUM(E6:O6)</f>
        <v>388</v>
      </c>
      <c r="Q6" s="23" t="s">
        <v>2</v>
      </c>
      <c r="R6" s="22">
        <v>60</v>
      </c>
      <c r="S6" s="55" t="str">
        <f aca="true" t="shared" si="1" ref="S6:S11">Q6</f>
        <v>1</v>
      </c>
      <c r="T6" s="19">
        <v>9</v>
      </c>
      <c r="U6" s="74">
        <v>0.01595034722222222</v>
      </c>
      <c r="V6" s="23" t="s">
        <v>2</v>
      </c>
      <c r="W6" s="90">
        <v>60</v>
      </c>
      <c r="X6" s="19" t="str">
        <f aca="true" t="shared" si="2" ref="X6:X11">V6</f>
        <v>1</v>
      </c>
      <c r="Y6" s="23" t="s">
        <v>6</v>
      </c>
      <c r="Z6" s="54">
        <v>0.011680439814814814</v>
      </c>
      <c r="AA6" s="23" t="s">
        <v>2</v>
      </c>
      <c r="AB6" s="90">
        <v>60</v>
      </c>
      <c r="AC6" s="19">
        <f aca="true" t="shared" si="3" ref="AC6:AC11">W6+AB6</f>
        <v>120</v>
      </c>
      <c r="AD6" s="23" t="s">
        <v>2</v>
      </c>
      <c r="AE6" s="19" t="str">
        <f aca="true" t="shared" si="4" ref="AE6:AE11">AD6</f>
        <v>1</v>
      </c>
      <c r="AF6" s="19">
        <v>9</v>
      </c>
      <c r="AG6" s="73">
        <v>0.011503819444444445</v>
      </c>
      <c r="AH6" s="23" t="s">
        <v>2</v>
      </c>
      <c r="AI6" s="90">
        <v>60</v>
      </c>
      <c r="AJ6" s="19">
        <f aca="true" t="shared" si="5" ref="AJ6:AJ11">AC6+AI6</f>
        <v>180</v>
      </c>
      <c r="AK6" s="19">
        <v>1</v>
      </c>
      <c r="AL6" s="19">
        <f aca="true" t="shared" si="6" ref="AL6:AL11">AK6</f>
        <v>1</v>
      </c>
      <c r="AM6" s="19">
        <v>9</v>
      </c>
      <c r="AN6" s="54">
        <v>0.011474421296296299</v>
      </c>
      <c r="AO6" s="55">
        <v>1</v>
      </c>
      <c r="AP6" s="90">
        <v>60</v>
      </c>
      <c r="AQ6" s="19">
        <f aca="true" t="shared" si="7" ref="AQ6:AQ11">AJ6+AP6</f>
        <v>240</v>
      </c>
      <c r="AR6" s="23" t="s">
        <v>2</v>
      </c>
      <c r="AS6" s="90">
        <v>60</v>
      </c>
      <c r="AT6" s="19">
        <f aca="true" t="shared" si="8" ref="AT6:AT11">R6+AS6</f>
        <v>120</v>
      </c>
      <c r="AU6" s="51" t="s">
        <v>2</v>
      </c>
      <c r="AV6" s="18">
        <v>60</v>
      </c>
      <c r="AW6" s="53">
        <f>AM6+AF6+Y6+T6</f>
        <v>36</v>
      </c>
      <c r="AX6" s="96">
        <f>AN6+AG6+Z6+U6</f>
        <v>0.050609027777777774</v>
      </c>
    </row>
    <row r="7" spans="1:50" s="16" customFormat="1" ht="18">
      <c r="A7" s="4" t="s">
        <v>4</v>
      </c>
      <c r="B7" s="5" t="s">
        <v>91</v>
      </c>
      <c r="C7" s="2" t="s">
        <v>90</v>
      </c>
      <c r="D7" s="81" t="s">
        <v>23</v>
      </c>
      <c r="E7" s="19">
        <v>58</v>
      </c>
      <c r="F7" s="19">
        <v>38</v>
      </c>
      <c r="G7" s="19"/>
      <c r="H7" s="19">
        <v>74</v>
      </c>
      <c r="I7" s="19">
        <v>312</v>
      </c>
      <c r="J7" s="19"/>
      <c r="K7" s="19"/>
      <c r="L7" s="19"/>
      <c r="M7" s="19"/>
      <c r="N7" s="19"/>
      <c r="O7" s="19"/>
      <c r="P7" s="19">
        <f t="shared" si="0"/>
        <v>482</v>
      </c>
      <c r="Q7" s="23" t="s">
        <v>1</v>
      </c>
      <c r="R7" s="22">
        <v>43</v>
      </c>
      <c r="S7" s="55" t="str">
        <f t="shared" si="1"/>
        <v>2</v>
      </c>
      <c r="T7" s="19">
        <v>7</v>
      </c>
      <c r="U7" s="74">
        <v>0.017107060185185183</v>
      </c>
      <c r="V7" s="23" t="s">
        <v>0</v>
      </c>
      <c r="W7" s="90">
        <v>30</v>
      </c>
      <c r="X7" s="19" t="str">
        <f t="shared" si="2"/>
        <v>3</v>
      </c>
      <c r="Y7" s="23" t="s">
        <v>66</v>
      </c>
      <c r="Z7" s="73">
        <v>0.01268587962962963</v>
      </c>
      <c r="AA7" s="23" t="s">
        <v>22</v>
      </c>
      <c r="AB7" s="90">
        <v>19</v>
      </c>
      <c r="AC7" s="19">
        <f t="shared" si="3"/>
        <v>49</v>
      </c>
      <c r="AD7" s="23" t="s">
        <v>0</v>
      </c>
      <c r="AE7" s="19" t="str">
        <f t="shared" si="4"/>
        <v>3</v>
      </c>
      <c r="AF7" s="19">
        <v>6</v>
      </c>
      <c r="AG7" s="73">
        <v>0.01300474537037037</v>
      </c>
      <c r="AH7" s="23" t="s">
        <v>0</v>
      </c>
      <c r="AI7" s="90">
        <v>30</v>
      </c>
      <c r="AJ7" s="19">
        <f t="shared" si="5"/>
        <v>79</v>
      </c>
      <c r="AK7" s="19">
        <v>3</v>
      </c>
      <c r="AL7" s="19">
        <f t="shared" si="6"/>
        <v>3</v>
      </c>
      <c r="AM7" s="19">
        <v>5</v>
      </c>
      <c r="AN7" s="54">
        <v>0.014642939814814815</v>
      </c>
      <c r="AO7" s="55">
        <v>3</v>
      </c>
      <c r="AP7" s="90">
        <v>30</v>
      </c>
      <c r="AQ7" s="19">
        <f t="shared" si="7"/>
        <v>109</v>
      </c>
      <c r="AR7" s="23" t="s">
        <v>0</v>
      </c>
      <c r="AS7" s="90">
        <v>30</v>
      </c>
      <c r="AT7" s="19">
        <f t="shared" si="8"/>
        <v>73</v>
      </c>
      <c r="AU7" s="51" t="s">
        <v>1</v>
      </c>
      <c r="AV7" s="18">
        <v>43</v>
      </c>
      <c r="AW7" s="53">
        <f aca="true" t="shared" si="9" ref="AW7:AW12">AM7+AF7+Y7+T7</f>
        <v>25</v>
      </c>
      <c r="AX7" s="96">
        <f>AN7+AG7+U7</f>
        <v>0.04475474537037037</v>
      </c>
    </row>
    <row r="8" spans="1:50" s="16" customFormat="1" ht="18">
      <c r="A8" s="4" t="s">
        <v>3</v>
      </c>
      <c r="B8" s="3" t="s">
        <v>17</v>
      </c>
      <c r="C8" s="1" t="s">
        <v>159</v>
      </c>
      <c r="D8" s="2" t="s">
        <v>89</v>
      </c>
      <c r="E8" s="19">
        <v>120</v>
      </c>
      <c r="F8" s="19">
        <v>417</v>
      </c>
      <c r="G8" s="19"/>
      <c r="H8" s="19">
        <v>414</v>
      </c>
      <c r="I8" s="19">
        <v>374</v>
      </c>
      <c r="J8" s="19"/>
      <c r="K8" s="19"/>
      <c r="L8" s="19"/>
      <c r="M8" s="19"/>
      <c r="N8" s="19"/>
      <c r="O8" s="19"/>
      <c r="P8" s="19">
        <f t="shared" si="0"/>
        <v>1325</v>
      </c>
      <c r="Q8" s="23" t="s">
        <v>38</v>
      </c>
      <c r="R8" s="22">
        <v>10</v>
      </c>
      <c r="S8" s="55" t="str">
        <f t="shared" si="1"/>
        <v>5</v>
      </c>
      <c r="T8" s="19">
        <v>7</v>
      </c>
      <c r="U8" s="73">
        <v>0.01542662037037037</v>
      </c>
      <c r="V8" s="23" t="s">
        <v>1</v>
      </c>
      <c r="W8" s="90">
        <v>43</v>
      </c>
      <c r="X8" s="19" t="str">
        <f t="shared" si="2"/>
        <v>2</v>
      </c>
      <c r="Y8" s="19">
        <v>8</v>
      </c>
      <c r="Z8" s="73">
        <v>0.01313449074074074</v>
      </c>
      <c r="AA8" s="23" t="s">
        <v>1</v>
      </c>
      <c r="AB8" s="90">
        <v>43</v>
      </c>
      <c r="AC8" s="19">
        <f t="shared" si="3"/>
        <v>86</v>
      </c>
      <c r="AD8" s="23" t="s">
        <v>1</v>
      </c>
      <c r="AE8" s="19" t="str">
        <f t="shared" si="4"/>
        <v>2</v>
      </c>
      <c r="AF8" s="19">
        <v>7</v>
      </c>
      <c r="AG8" s="73">
        <v>0.01144375</v>
      </c>
      <c r="AH8" s="23" t="s">
        <v>1</v>
      </c>
      <c r="AI8" s="90">
        <v>43</v>
      </c>
      <c r="AJ8" s="19">
        <f t="shared" si="5"/>
        <v>129</v>
      </c>
      <c r="AK8" s="19">
        <v>2</v>
      </c>
      <c r="AL8" s="19">
        <f t="shared" si="6"/>
        <v>2</v>
      </c>
      <c r="AM8" s="19">
        <v>7</v>
      </c>
      <c r="AN8" s="73">
        <v>0.01136261574074074</v>
      </c>
      <c r="AO8" s="55">
        <v>2</v>
      </c>
      <c r="AP8" s="90">
        <v>43</v>
      </c>
      <c r="AQ8" s="19">
        <f t="shared" si="7"/>
        <v>172</v>
      </c>
      <c r="AR8" s="23" t="s">
        <v>1</v>
      </c>
      <c r="AS8" s="90">
        <v>43</v>
      </c>
      <c r="AT8" s="19">
        <f t="shared" si="8"/>
        <v>53</v>
      </c>
      <c r="AU8" s="51" t="s">
        <v>0</v>
      </c>
      <c r="AV8" s="18">
        <v>30</v>
      </c>
      <c r="AW8" s="53">
        <f t="shared" si="9"/>
        <v>29</v>
      </c>
      <c r="AX8" s="96">
        <v>0</v>
      </c>
    </row>
    <row r="9" spans="1:50" s="16" customFormat="1" ht="18">
      <c r="A9" s="4" t="s">
        <v>88</v>
      </c>
      <c r="B9" s="5" t="s">
        <v>157</v>
      </c>
      <c r="C9" s="2" t="s">
        <v>87</v>
      </c>
      <c r="D9" s="2" t="s">
        <v>86</v>
      </c>
      <c r="E9" s="19">
        <v>94</v>
      </c>
      <c r="F9" s="19">
        <v>34</v>
      </c>
      <c r="G9" s="19"/>
      <c r="H9" s="19">
        <v>256</v>
      </c>
      <c r="I9" s="19">
        <v>424</v>
      </c>
      <c r="J9" s="19"/>
      <c r="K9" s="19"/>
      <c r="L9" s="19"/>
      <c r="M9" s="19"/>
      <c r="N9" s="19"/>
      <c r="O9" s="19"/>
      <c r="P9" s="19">
        <f t="shared" si="0"/>
        <v>808</v>
      </c>
      <c r="Q9" s="23" t="s">
        <v>0</v>
      </c>
      <c r="R9" s="22">
        <v>30</v>
      </c>
      <c r="S9" s="55" t="str">
        <f t="shared" si="1"/>
        <v>3</v>
      </c>
      <c r="T9" s="19">
        <v>6</v>
      </c>
      <c r="U9" s="54">
        <v>0.013929745370370368</v>
      </c>
      <c r="V9" s="23" t="s">
        <v>22</v>
      </c>
      <c r="W9" s="90">
        <v>19</v>
      </c>
      <c r="X9" s="19" t="str">
        <f t="shared" si="2"/>
        <v>4</v>
      </c>
      <c r="Y9" s="23" t="s">
        <v>228</v>
      </c>
      <c r="Z9" s="73" t="s">
        <v>144</v>
      </c>
      <c r="AA9" s="23" t="s">
        <v>68</v>
      </c>
      <c r="AB9" s="22">
        <v>0</v>
      </c>
      <c r="AC9" s="19">
        <f t="shared" si="3"/>
        <v>19</v>
      </c>
      <c r="AD9" s="23" t="s">
        <v>68</v>
      </c>
      <c r="AE9" s="19" t="str">
        <f t="shared" si="4"/>
        <v>6</v>
      </c>
      <c r="AF9" s="19">
        <v>0</v>
      </c>
      <c r="AG9" s="73" t="s">
        <v>144</v>
      </c>
      <c r="AH9" s="23" t="s">
        <v>230</v>
      </c>
      <c r="AI9" s="22">
        <v>0</v>
      </c>
      <c r="AJ9" s="19">
        <f t="shared" si="5"/>
        <v>19</v>
      </c>
      <c r="AK9" s="19">
        <v>6</v>
      </c>
      <c r="AL9" s="19">
        <f t="shared" si="6"/>
        <v>6</v>
      </c>
      <c r="AM9" s="19">
        <v>0</v>
      </c>
      <c r="AN9" s="73" t="s">
        <v>144</v>
      </c>
      <c r="AO9" s="23" t="s">
        <v>232</v>
      </c>
      <c r="AP9" s="22">
        <v>0</v>
      </c>
      <c r="AQ9" s="19">
        <f t="shared" si="7"/>
        <v>19</v>
      </c>
      <c r="AR9" s="23" t="s">
        <v>68</v>
      </c>
      <c r="AS9" s="90">
        <v>0</v>
      </c>
      <c r="AT9" s="19">
        <f t="shared" si="8"/>
        <v>30</v>
      </c>
      <c r="AU9" s="18">
        <v>4</v>
      </c>
      <c r="AV9" s="18">
        <v>19</v>
      </c>
      <c r="AW9" s="53">
        <f t="shared" si="9"/>
        <v>6</v>
      </c>
      <c r="AX9" s="96" t="e">
        <f>AN9+AG9+Z9+U9</f>
        <v>#VALUE!</v>
      </c>
    </row>
    <row r="10" spans="1:50" s="16" customFormat="1" ht="18">
      <c r="A10" s="4" t="s">
        <v>166</v>
      </c>
      <c r="B10" s="5" t="s">
        <v>13</v>
      </c>
      <c r="C10" s="2" t="s">
        <v>224</v>
      </c>
      <c r="D10" s="2" t="s">
        <v>39</v>
      </c>
      <c r="E10" s="19">
        <v>460</v>
      </c>
      <c r="F10" s="19">
        <v>100</v>
      </c>
      <c r="G10" s="19"/>
      <c r="H10" s="19">
        <v>74</v>
      </c>
      <c r="I10" s="19">
        <v>391</v>
      </c>
      <c r="J10" s="19"/>
      <c r="K10" s="19"/>
      <c r="L10" s="19"/>
      <c r="M10" s="19"/>
      <c r="N10" s="19"/>
      <c r="O10" s="19"/>
      <c r="P10" s="19">
        <f t="shared" si="0"/>
        <v>1025</v>
      </c>
      <c r="Q10" s="23" t="s">
        <v>22</v>
      </c>
      <c r="R10" s="22">
        <v>19</v>
      </c>
      <c r="S10" s="55" t="str">
        <f t="shared" si="1"/>
        <v>4</v>
      </c>
      <c r="T10" s="19">
        <v>5</v>
      </c>
      <c r="U10" s="54">
        <v>0.012342361111111111</v>
      </c>
      <c r="V10" s="23" t="s">
        <v>38</v>
      </c>
      <c r="W10" s="90">
        <v>10</v>
      </c>
      <c r="X10" s="19" t="str">
        <f t="shared" si="2"/>
        <v>5</v>
      </c>
      <c r="Y10" s="23" t="s">
        <v>228</v>
      </c>
      <c r="Z10" s="54">
        <v>0</v>
      </c>
      <c r="AA10" s="23" t="s">
        <v>38</v>
      </c>
      <c r="AB10" s="90">
        <v>10</v>
      </c>
      <c r="AC10" s="19">
        <f t="shared" si="3"/>
        <v>20</v>
      </c>
      <c r="AD10" s="23" t="s">
        <v>38</v>
      </c>
      <c r="AE10" s="19" t="str">
        <f t="shared" si="4"/>
        <v>5</v>
      </c>
      <c r="AF10" s="19">
        <v>0</v>
      </c>
      <c r="AG10" s="73" t="s">
        <v>144</v>
      </c>
      <c r="AH10" s="23" t="s">
        <v>230</v>
      </c>
      <c r="AI10" s="22">
        <v>0</v>
      </c>
      <c r="AJ10" s="19">
        <f t="shared" si="5"/>
        <v>20</v>
      </c>
      <c r="AK10" s="19">
        <v>5</v>
      </c>
      <c r="AL10" s="19">
        <f t="shared" si="6"/>
        <v>5</v>
      </c>
      <c r="AM10" s="19">
        <v>0</v>
      </c>
      <c r="AN10" s="73" t="s">
        <v>144</v>
      </c>
      <c r="AO10" s="23" t="s">
        <v>232</v>
      </c>
      <c r="AP10" s="22">
        <v>0</v>
      </c>
      <c r="AQ10" s="19">
        <f t="shared" si="7"/>
        <v>20</v>
      </c>
      <c r="AR10" s="23" t="s">
        <v>38</v>
      </c>
      <c r="AS10" s="90">
        <v>0</v>
      </c>
      <c r="AT10" s="19">
        <f t="shared" si="8"/>
        <v>19</v>
      </c>
      <c r="AU10" s="51" t="s">
        <v>38</v>
      </c>
      <c r="AV10" s="18">
        <v>10</v>
      </c>
      <c r="AW10" s="53">
        <f t="shared" si="9"/>
        <v>5</v>
      </c>
      <c r="AX10" s="96" t="e">
        <f>AN10+AG10+Z10+U10</f>
        <v>#VALUE!</v>
      </c>
    </row>
    <row r="11" spans="1:50" s="16" customFormat="1" ht="18">
      <c r="A11" s="4" t="s">
        <v>14</v>
      </c>
      <c r="B11" s="5" t="s">
        <v>157</v>
      </c>
      <c r="C11" s="2" t="s">
        <v>167</v>
      </c>
      <c r="D11" s="2" t="s">
        <v>168</v>
      </c>
      <c r="E11" s="19">
        <v>520</v>
      </c>
      <c r="F11" s="19">
        <v>340</v>
      </c>
      <c r="G11" s="19"/>
      <c r="H11" s="19">
        <v>360</v>
      </c>
      <c r="I11" s="19">
        <v>520</v>
      </c>
      <c r="J11" s="19"/>
      <c r="K11" s="19"/>
      <c r="L11" s="19"/>
      <c r="M11" s="19"/>
      <c r="N11" s="19"/>
      <c r="O11" s="19"/>
      <c r="P11" s="19">
        <f t="shared" si="0"/>
        <v>1740</v>
      </c>
      <c r="Q11" s="23" t="s">
        <v>68</v>
      </c>
      <c r="R11" s="22">
        <v>1</v>
      </c>
      <c r="S11" s="55" t="str">
        <f t="shared" si="1"/>
        <v>6</v>
      </c>
      <c r="T11" s="19">
        <v>2</v>
      </c>
      <c r="U11" s="73" t="s">
        <v>145</v>
      </c>
      <c r="V11" s="23" t="s">
        <v>68</v>
      </c>
      <c r="W11" s="22">
        <v>0</v>
      </c>
      <c r="X11" s="19" t="str">
        <f t="shared" si="2"/>
        <v>6</v>
      </c>
      <c r="Y11" s="19">
        <v>7</v>
      </c>
      <c r="Z11" s="73" t="s">
        <v>227</v>
      </c>
      <c r="AA11" s="23" t="s">
        <v>0</v>
      </c>
      <c r="AB11" s="90">
        <v>30</v>
      </c>
      <c r="AC11" s="19">
        <f t="shared" si="3"/>
        <v>30</v>
      </c>
      <c r="AD11" s="23" t="s">
        <v>22</v>
      </c>
      <c r="AE11" s="19" t="str">
        <f t="shared" si="4"/>
        <v>4</v>
      </c>
      <c r="AF11" s="19">
        <v>1</v>
      </c>
      <c r="AG11" s="73">
        <v>0.0016298611111111112</v>
      </c>
      <c r="AH11" s="23" t="s">
        <v>22</v>
      </c>
      <c r="AI11" s="90">
        <v>19</v>
      </c>
      <c r="AJ11" s="19">
        <f t="shared" si="5"/>
        <v>49</v>
      </c>
      <c r="AK11" s="19">
        <v>4</v>
      </c>
      <c r="AL11" s="19">
        <f t="shared" si="6"/>
        <v>4</v>
      </c>
      <c r="AM11" s="19">
        <v>0</v>
      </c>
      <c r="AN11" s="73" t="s">
        <v>144</v>
      </c>
      <c r="AO11" s="23" t="s">
        <v>232</v>
      </c>
      <c r="AP11" s="22">
        <v>0</v>
      </c>
      <c r="AQ11" s="19">
        <f t="shared" si="7"/>
        <v>49</v>
      </c>
      <c r="AR11" s="23" t="s">
        <v>22</v>
      </c>
      <c r="AS11" s="90">
        <v>0</v>
      </c>
      <c r="AT11" s="19">
        <f t="shared" si="8"/>
        <v>1</v>
      </c>
      <c r="AU11" s="51" t="s">
        <v>68</v>
      </c>
      <c r="AV11" s="18">
        <v>1</v>
      </c>
      <c r="AW11" s="53">
        <f t="shared" si="9"/>
        <v>10</v>
      </c>
      <c r="AX11" s="96">
        <v>0</v>
      </c>
    </row>
    <row r="12" spans="1:49" ht="18" hidden="1">
      <c r="A12" s="29"/>
      <c r="B12" s="80"/>
      <c r="C12" s="16"/>
      <c r="D12" s="1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R12" s="76"/>
      <c r="S12" s="20"/>
      <c r="T12" s="76"/>
      <c r="U12" s="79"/>
      <c r="V12" s="77"/>
      <c r="W12" s="76"/>
      <c r="X12" s="20"/>
      <c r="Y12" s="77"/>
      <c r="Z12" s="79"/>
      <c r="AA12" s="77"/>
      <c r="AB12" s="76"/>
      <c r="AC12" s="76"/>
      <c r="AD12" s="77"/>
      <c r="AE12" s="76"/>
      <c r="AF12" s="76"/>
      <c r="AG12" s="79"/>
      <c r="AH12" s="77"/>
      <c r="AI12" s="20"/>
      <c r="AJ12" s="78"/>
      <c r="AK12" s="78"/>
      <c r="AL12" s="20"/>
      <c r="AM12" s="20"/>
      <c r="AN12" s="52"/>
      <c r="AO12" s="21"/>
      <c r="AP12" s="78"/>
      <c r="AQ12" s="78"/>
      <c r="AR12" s="77"/>
      <c r="AS12" s="76"/>
      <c r="AT12" s="76"/>
      <c r="AU12" s="75"/>
      <c r="AV12" s="75"/>
      <c r="AW12" s="53">
        <f t="shared" si="9"/>
        <v>0</v>
      </c>
    </row>
    <row r="13" spans="1:50" s="37" customFormat="1" ht="15.75" customHeight="1" hidden="1">
      <c r="A13" s="111" t="s">
        <v>8</v>
      </c>
      <c r="B13" s="111"/>
      <c r="C13" s="111"/>
      <c r="D13" s="111"/>
      <c r="E13" s="50" t="s">
        <v>105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8"/>
      <c r="R13" s="47"/>
      <c r="S13" s="71" t="s">
        <v>65</v>
      </c>
      <c r="T13" s="71"/>
      <c r="U13" s="69"/>
      <c r="V13" s="70"/>
      <c r="W13" s="69"/>
      <c r="X13" s="69"/>
      <c r="Y13" s="70"/>
      <c r="Z13" s="69"/>
      <c r="AA13" s="70"/>
      <c r="AB13" s="69"/>
      <c r="AC13" s="69"/>
      <c r="AD13" s="70"/>
      <c r="AE13" s="69"/>
      <c r="AF13" s="69"/>
      <c r="AG13" s="69"/>
      <c r="AH13" s="70"/>
      <c r="AI13" s="69"/>
      <c r="AJ13" s="69"/>
      <c r="AK13" s="69"/>
      <c r="AL13" s="69"/>
      <c r="AM13" s="69"/>
      <c r="AN13" s="69"/>
      <c r="AO13" s="70"/>
      <c r="AP13" s="69"/>
      <c r="AQ13" s="69"/>
      <c r="AR13" s="69"/>
      <c r="AS13" s="68"/>
      <c r="AT13" s="119" t="s">
        <v>162</v>
      </c>
      <c r="AU13" s="120"/>
      <c r="AV13" s="121"/>
      <c r="AW13" s="128" t="s">
        <v>64</v>
      </c>
      <c r="AX13" s="118" t="s">
        <v>147</v>
      </c>
    </row>
    <row r="14" spans="1:50" s="37" customFormat="1" ht="15.75" customHeight="1" hidden="1">
      <c r="A14" s="111"/>
      <c r="B14" s="111"/>
      <c r="C14" s="111"/>
      <c r="D14" s="111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2"/>
      <c r="R14" s="41"/>
      <c r="S14" s="115" t="s">
        <v>63</v>
      </c>
      <c r="T14" s="116"/>
      <c r="U14" s="116"/>
      <c r="V14" s="116"/>
      <c r="W14" s="117"/>
      <c r="X14" s="115" t="s">
        <v>62</v>
      </c>
      <c r="Y14" s="116"/>
      <c r="Z14" s="116"/>
      <c r="AA14" s="116"/>
      <c r="AB14" s="117"/>
      <c r="AC14" s="131" t="s">
        <v>61</v>
      </c>
      <c r="AD14" s="133" t="s">
        <v>60</v>
      </c>
      <c r="AE14" s="115" t="s">
        <v>59</v>
      </c>
      <c r="AF14" s="116"/>
      <c r="AG14" s="116"/>
      <c r="AH14" s="116"/>
      <c r="AI14" s="117"/>
      <c r="AJ14" s="131" t="s">
        <v>58</v>
      </c>
      <c r="AK14" s="131" t="s">
        <v>57</v>
      </c>
      <c r="AL14" s="115" t="s">
        <v>56</v>
      </c>
      <c r="AM14" s="116"/>
      <c r="AN14" s="116"/>
      <c r="AO14" s="116"/>
      <c r="AP14" s="117"/>
      <c r="AQ14" s="131" t="s">
        <v>55</v>
      </c>
      <c r="AR14" s="113" t="s">
        <v>54</v>
      </c>
      <c r="AS14" s="131" t="s">
        <v>53</v>
      </c>
      <c r="AT14" s="122"/>
      <c r="AU14" s="123"/>
      <c r="AV14" s="124"/>
      <c r="AW14" s="129"/>
      <c r="AX14" s="118"/>
    </row>
    <row r="15" spans="1:50" s="25" customFormat="1" ht="76.5" customHeight="1" hidden="1">
      <c r="A15" s="36" t="s">
        <v>37</v>
      </c>
      <c r="B15" s="28" t="s">
        <v>36</v>
      </c>
      <c r="C15" s="28" t="s">
        <v>35</v>
      </c>
      <c r="D15" s="28" t="s">
        <v>34</v>
      </c>
      <c r="E15" s="35" t="s">
        <v>104</v>
      </c>
      <c r="F15" s="35" t="s">
        <v>103</v>
      </c>
      <c r="G15" s="35"/>
      <c r="H15" s="35" t="s">
        <v>102</v>
      </c>
      <c r="I15" s="35" t="s">
        <v>101</v>
      </c>
      <c r="J15" s="35" t="s">
        <v>100</v>
      </c>
      <c r="K15" s="35" t="s">
        <v>99</v>
      </c>
      <c r="L15" s="35" t="s">
        <v>98</v>
      </c>
      <c r="M15" s="35"/>
      <c r="N15" s="35" t="s">
        <v>97</v>
      </c>
      <c r="O15" s="35"/>
      <c r="P15" s="28" t="s">
        <v>33</v>
      </c>
      <c r="Q15" s="34" t="s">
        <v>96</v>
      </c>
      <c r="R15" s="28" t="s">
        <v>95</v>
      </c>
      <c r="S15" s="28" t="s">
        <v>52</v>
      </c>
      <c r="T15" s="28" t="s">
        <v>51</v>
      </c>
      <c r="U15" s="28" t="s">
        <v>50</v>
      </c>
      <c r="V15" s="67" t="s">
        <v>49</v>
      </c>
      <c r="W15" s="66" t="s">
        <v>48</v>
      </c>
      <c r="X15" s="28" t="s">
        <v>52</v>
      </c>
      <c r="Y15" s="34" t="s">
        <v>51</v>
      </c>
      <c r="Z15" s="28" t="s">
        <v>50</v>
      </c>
      <c r="AA15" s="67" t="s">
        <v>49</v>
      </c>
      <c r="AB15" s="66" t="s">
        <v>48</v>
      </c>
      <c r="AC15" s="132"/>
      <c r="AD15" s="134"/>
      <c r="AE15" s="28" t="s">
        <v>52</v>
      </c>
      <c r="AF15" s="28" t="s">
        <v>51</v>
      </c>
      <c r="AG15" s="28" t="s">
        <v>50</v>
      </c>
      <c r="AH15" s="67" t="s">
        <v>49</v>
      </c>
      <c r="AI15" s="66" t="s">
        <v>48</v>
      </c>
      <c r="AJ15" s="132"/>
      <c r="AK15" s="132"/>
      <c r="AL15" s="28" t="s">
        <v>52</v>
      </c>
      <c r="AM15" s="28" t="s">
        <v>51</v>
      </c>
      <c r="AN15" s="28" t="s">
        <v>50</v>
      </c>
      <c r="AO15" s="67" t="s">
        <v>49</v>
      </c>
      <c r="AP15" s="66" t="s">
        <v>48</v>
      </c>
      <c r="AQ15" s="132"/>
      <c r="AR15" s="112"/>
      <c r="AS15" s="132"/>
      <c r="AT15" s="28" t="s">
        <v>47</v>
      </c>
      <c r="AU15" s="27" t="s">
        <v>32</v>
      </c>
      <c r="AV15" s="27" t="s">
        <v>31</v>
      </c>
      <c r="AW15" s="130"/>
      <c r="AX15" s="118"/>
    </row>
    <row r="16" spans="1:50" s="25" customFormat="1" ht="18">
      <c r="A16" s="32" t="s">
        <v>85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1"/>
      <c r="R16" s="32"/>
      <c r="S16" s="61"/>
      <c r="T16" s="61"/>
      <c r="U16" s="58"/>
      <c r="V16" s="65"/>
      <c r="W16" s="63"/>
      <c r="X16" s="58"/>
      <c r="Y16" s="64"/>
      <c r="Z16" s="58"/>
      <c r="AA16" s="65"/>
      <c r="AB16" s="63"/>
      <c r="AC16" s="63"/>
      <c r="AD16" s="65"/>
      <c r="AE16" s="58"/>
      <c r="AF16" s="58"/>
      <c r="AG16" s="58"/>
      <c r="AH16" s="62"/>
      <c r="AI16" s="58"/>
      <c r="AJ16" s="61"/>
      <c r="AK16" s="61"/>
      <c r="AL16" s="61"/>
      <c r="AM16" s="61"/>
      <c r="AN16" s="61"/>
      <c r="AO16" s="59"/>
      <c r="AP16" s="60"/>
      <c r="AQ16" s="60"/>
      <c r="AR16" s="59"/>
      <c r="AS16" s="58"/>
      <c r="AT16" s="58"/>
      <c r="AU16" s="57"/>
      <c r="AV16" s="56"/>
      <c r="AW16" s="27"/>
      <c r="AX16" s="84"/>
    </row>
    <row r="17" spans="1:50" s="100" customFormat="1" ht="18">
      <c r="A17" s="4" t="s">
        <v>84</v>
      </c>
      <c r="B17" s="3" t="s">
        <v>83</v>
      </c>
      <c r="C17" s="2" t="s">
        <v>82</v>
      </c>
      <c r="D17" s="1" t="s">
        <v>39</v>
      </c>
      <c r="E17" s="24">
        <v>51</v>
      </c>
      <c r="F17" s="24"/>
      <c r="G17" s="24"/>
      <c r="H17" s="24"/>
      <c r="I17" s="24"/>
      <c r="J17" s="24"/>
      <c r="K17" s="24">
        <v>18</v>
      </c>
      <c r="L17" s="24">
        <v>103</v>
      </c>
      <c r="M17" s="24"/>
      <c r="N17" s="24">
        <v>34</v>
      </c>
      <c r="O17" s="24"/>
      <c r="P17" s="24">
        <f aca="true" t="shared" si="10" ref="P17:P23">SUM(E17:O17)</f>
        <v>206</v>
      </c>
      <c r="Q17" s="23" t="s">
        <v>2</v>
      </c>
      <c r="R17" s="22">
        <v>70</v>
      </c>
      <c r="S17" s="101" t="str">
        <f aca="true" t="shared" si="11" ref="S17:S23">Q17</f>
        <v>1</v>
      </c>
      <c r="T17" s="24">
        <v>9</v>
      </c>
      <c r="U17" s="74">
        <v>0.016217939814814817</v>
      </c>
      <c r="V17" s="23" t="s">
        <v>2</v>
      </c>
      <c r="W17" s="90">
        <v>70</v>
      </c>
      <c r="X17" s="24" t="str">
        <f aca="true" t="shared" si="12" ref="X17:X23">V17</f>
        <v>1</v>
      </c>
      <c r="Y17" s="23" t="s">
        <v>6</v>
      </c>
      <c r="Z17" s="74">
        <v>0.013484953703703702</v>
      </c>
      <c r="AA17" s="109">
        <v>2</v>
      </c>
      <c r="AB17" s="90">
        <v>53</v>
      </c>
      <c r="AC17" s="24">
        <f aca="true" t="shared" si="13" ref="AC17:AC23">W17+AB17</f>
        <v>123</v>
      </c>
      <c r="AD17" s="23" t="s">
        <v>2</v>
      </c>
      <c r="AE17" s="19" t="str">
        <f aca="true" t="shared" si="14" ref="AE17:AE23">AD17</f>
        <v>1</v>
      </c>
      <c r="AF17" s="24">
        <v>4</v>
      </c>
      <c r="AG17" s="74">
        <v>0.005993865740740741</v>
      </c>
      <c r="AH17" s="23" t="s">
        <v>38</v>
      </c>
      <c r="AI17" s="90">
        <v>18</v>
      </c>
      <c r="AJ17" s="24">
        <f aca="true" t="shared" si="15" ref="AJ17:AJ23">AC17+AI17</f>
        <v>141</v>
      </c>
      <c r="AK17" s="24">
        <v>2</v>
      </c>
      <c r="AL17" s="24">
        <f aca="true" t="shared" si="16" ref="AL17:AL23">AK17</f>
        <v>2</v>
      </c>
      <c r="AM17" s="24">
        <v>6</v>
      </c>
      <c r="AN17" s="74">
        <v>0.008669907407407407</v>
      </c>
      <c r="AO17" s="23" t="s">
        <v>38</v>
      </c>
      <c r="AP17" s="90">
        <v>18</v>
      </c>
      <c r="AQ17" s="24">
        <f aca="true" t="shared" si="17" ref="AQ17:AQ23">AJ17+AP17</f>
        <v>159</v>
      </c>
      <c r="AR17" s="22">
        <v>2</v>
      </c>
      <c r="AS17" s="90">
        <v>53</v>
      </c>
      <c r="AT17" s="24">
        <f aca="true" t="shared" si="18" ref="AT17:AT23">R17+AS17</f>
        <v>123</v>
      </c>
      <c r="AU17" s="18">
        <v>1</v>
      </c>
      <c r="AV17" s="18">
        <v>70</v>
      </c>
      <c r="AW17" s="102">
        <f aca="true" t="shared" si="19" ref="AW17:AX23">AM17+AF17+Y17+T17</f>
        <v>28</v>
      </c>
      <c r="AX17" s="103">
        <f t="shared" si="19"/>
        <v>0.044366666666666665</v>
      </c>
    </row>
    <row r="18" spans="1:50" s="100" customFormat="1" ht="18">
      <c r="A18" s="4" t="s">
        <v>73</v>
      </c>
      <c r="B18" s="3" t="s">
        <v>27</v>
      </c>
      <c r="C18" s="2" t="s">
        <v>169</v>
      </c>
      <c r="D18" s="1" t="s">
        <v>72</v>
      </c>
      <c r="E18" s="24">
        <v>38</v>
      </c>
      <c r="F18" s="24"/>
      <c r="G18" s="24"/>
      <c r="H18" s="24"/>
      <c r="I18" s="24"/>
      <c r="J18" s="24"/>
      <c r="K18" s="24">
        <v>20</v>
      </c>
      <c r="L18" s="24">
        <v>127</v>
      </c>
      <c r="M18" s="24"/>
      <c r="N18" s="24">
        <v>162</v>
      </c>
      <c r="O18" s="24"/>
      <c r="P18" s="24">
        <f t="shared" si="10"/>
        <v>347</v>
      </c>
      <c r="Q18" s="23" t="s">
        <v>1</v>
      </c>
      <c r="R18" s="22">
        <v>53</v>
      </c>
      <c r="S18" s="101" t="str">
        <f t="shared" si="11"/>
        <v>2</v>
      </c>
      <c r="T18" s="24">
        <v>8</v>
      </c>
      <c r="U18" s="74">
        <v>0.016894444444444445</v>
      </c>
      <c r="V18" s="23" t="s">
        <v>0</v>
      </c>
      <c r="W18" s="90">
        <v>39</v>
      </c>
      <c r="X18" s="24" t="str">
        <f t="shared" si="12"/>
        <v>3</v>
      </c>
      <c r="Y18" s="23" t="s">
        <v>6</v>
      </c>
      <c r="Z18" s="74">
        <v>0.012139120370370371</v>
      </c>
      <c r="AA18" s="109">
        <v>1</v>
      </c>
      <c r="AB18" s="90">
        <v>70</v>
      </c>
      <c r="AC18" s="24">
        <f t="shared" si="13"/>
        <v>109</v>
      </c>
      <c r="AD18" s="23" t="s">
        <v>1</v>
      </c>
      <c r="AE18" s="19" t="str">
        <f t="shared" si="14"/>
        <v>2</v>
      </c>
      <c r="AF18" s="24">
        <v>9</v>
      </c>
      <c r="AG18" s="74">
        <v>0.012006597222222222</v>
      </c>
      <c r="AH18" s="23" t="s">
        <v>1</v>
      </c>
      <c r="AI18" s="90">
        <v>53</v>
      </c>
      <c r="AJ18" s="24">
        <f t="shared" si="15"/>
        <v>162</v>
      </c>
      <c r="AK18" s="24">
        <v>1</v>
      </c>
      <c r="AL18" s="24">
        <f t="shared" si="16"/>
        <v>1</v>
      </c>
      <c r="AM18" s="24">
        <v>9</v>
      </c>
      <c r="AN18" s="74">
        <v>0.012430324074074075</v>
      </c>
      <c r="AO18" s="23" t="s">
        <v>0</v>
      </c>
      <c r="AP18" s="90">
        <v>39</v>
      </c>
      <c r="AQ18" s="24">
        <f t="shared" si="17"/>
        <v>201</v>
      </c>
      <c r="AR18" s="22">
        <v>1</v>
      </c>
      <c r="AS18" s="90">
        <v>70</v>
      </c>
      <c r="AT18" s="24">
        <f t="shared" si="18"/>
        <v>123</v>
      </c>
      <c r="AU18" s="51" t="s">
        <v>1</v>
      </c>
      <c r="AV18" s="18">
        <v>53</v>
      </c>
      <c r="AW18" s="102">
        <f t="shared" si="19"/>
        <v>35</v>
      </c>
      <c r="AX18" s="103">
        <f t="shared" si="19"/>
        <v>0.05347048611111112</v>
      </c>
    </row>
    <row r="19" spans="1:50" s="100" customFormat="1" ht="18">
      <c r="A19" s="4" t="s">
        <v>79</v>
      </c>
      <c r="B19" s="5" t="s">
        <v>78</v>
      </c>
      <c r="C19" s="72" t="s">
        <v>77</v>
      </c>
      <c r="D19" s="95" t="s">
        <v>76</v>
      </c>
      <c r="E19" s="24">
        <v>26</v>
      </c>
      <c r="F19" s="24"/>
      <c r="G19" s="24"/>
      <c r="H19" s="24"/>
      <c r="I19" s="24"/>
      <c r="J19" s="24"/>
      <c r="K19" s="24">
        <v>58</v>
      </c>
      <c r="L19" s="24">
        <v>400</v>
      </c>
      <c r="M19" s="24"/>
      <c r="N19" s="24">
        <v>81</v>
      </c>
      <c r="O19" s="24"/>
      <c r="P19" s="24">
        <f t="shared" si="10"/>
        <v>565</v>
      </c>
      <c r="Q19" s="23" t="s">
        <v>38</v>
      </c>
      <c r="R19" s="22">
        <v>18</v>
      </c>
      <c r="S19" s="101" t="str">
        <f t="shared" si="11"/>
        <v>5</v>
      </c>
      <c r="T19" s="24">
        <v>3</v>
      </c>
      <c r="U19" s="74">
        <v>0.006396412037037037</v>
      </c>
      <c r="V19" s="23" t="s">
        <v>38</v>
      </c>
      <c r="W19" s="90">
        <v>18</v>
      </c>
      <c r="X19" s="24" t="str">
        <f t="shared" si="12"/>
        <v>5</v>
      </c>
      <c r="Y19" s="23" t="s">
        <v>228</v>
      </c>
      <c r="Z19" s="73" t="s">
        <v>144</v>
      </c>
      <c r="AA19" s="109" t="s">
        <v>229</v>
      </c>
      <c r="AB19" s="24">
        <v>0</v>
      </c>
      <c r="AC19" s="24">
        <f t="shared" si="13"/>
        <v>18</v>
      </c>
      <c r="AD19" s="23" t="s">
        <v>66</v>
      </c>
      <c r="AE19" s="19" t="str">
        <f t="shared" si="14"/>
        <v>7</v>
      </c>
      <c r="AF19" s="24">
        <v>9</v>
      </c>
      <c r="AG19" s="74">
        <v>0.011955671296296296</v>
      </c>
      <c r="AH19" s="23" t="s">
        <v>2</v>
      </c>
      <c r="AI19" s="90">
        <v>70</v>
      </c>
      <c r="AJ19" s="24">
        <f t="shared" si="15"/>
        <v>88</v>
      </c>
      <c r="AK19" s="24">
        <v>3</v>
      </c>
      <c r="AL19" s="24">
        <f t="shared" si="16"/>
        <v>3</v>
      </c>
      <c r="AM19" s="24">
        <v>9</v>
      </c>
      <c r="AN19" s="74">
        <v>0.011397916666666667</v>
      </c>
      <c r="AO19" s="23" t="s">
        <v>2</v>
      </c>
      <c r="AP19" s="90">
        <v>70</v>
      </c>
      <c r="AQ19" s="24">
        <f t="shared" si="17"/>
        <v>158</v>
      </c>
      <c r="AR19" s="22">
        <v>3</v>
      </c>
      <c r="AS19" s="90">
        <v>39</v>
      </c>
      <c r="AT19" s="24">
        <f t="shared" si="18"/>
        <v>57</v>
      </c>
      <c r="AU19" s="51" t="s">
        <v>0</v>
      </c>
      <c r="AV19" s="18">
        <v>39</v>
      </c>
      <c r="AW19" s="102">
        <f t="shared" si="19"/>
        <v>21</v>
      </c>
      <c r="AX19" s="103" t="e">
        <f t="shared" si="19"/>
        <v>#VALUE!</v>
      </c>
    </row>
    <row r="20" spans="1:50" s="100" customFormat="1" ht="18">
      <c r="A20" s="4" t="s">
        <v>28</v>
      </c>
      <c r="B20" s="3" t="s">
        <v>27</v>
      </c>
      <c r="C20" s="1" t="s">
        <v>158</v>
      </c>
      <c r="D20" s="95" t="s">
        <v>23</v>
      </c>
      <c r="E20" s="24">
        <v>86</v>
      </c>
      <c r="F20" s="24"/>
      <c r="G20" s="24"/>
      <c r="H20" s="24"/>
      <c r="I20" s="24"/>
      <c r="J20" s="24"/>
      <c r="K20" s="24">
        <v>36</v>
      </c>
      <c r="L20" s="24">
        <v>387</v>
      </c>
      <c r="M20" s="24"/>
      <c r="N20" s="24">
        <v>38</v>
      </c>
      <c r="O20" s="24"/>
      <c r="P20" s="24">
        <f t="shared" si="10"/>
        <v>547</v>
      </c>
      <c r="Q20" s="23" t="s">
        <v>22</v>
      </c>
      <c r="R20" s="22">
        <v>28</v>
      </c>
      <c r="S20" s="101" t="str">
        <f t="shared" si="11"/>
        <v>4</v>
      </c>
      <c r="T20" s="24">
        <v>4</v>
      </c>
      <c r="U20" s="74">
        <v>0.01710150462962963</v>
      </c>
      <c r="V20" s="23" t="s">
        <v>22</v>
      </c>
      <c r="W20" s="90">
        <v>28</v>
      </c>
      <c r="X20" s="24" t="str">
        <f t="shared" si="12"/>
        <v>4</v>
      </c>
      <c r="Y20" s="23" t="s">
        <v>228</v>
      </c>
      <c r="Z20" s="73" t="s">
        <v>144</v>
      </c>
      <c r="AA20" s="109" t="s">
        <v>229</v>
      </c>
      <c r="AB20" s="22">
        <v>0</v>
      </c>
      <c r="AC20" s="24">
        <f t="shared" si="13"/>
        <v>28</v>
      </c>
      <c r="AD20" s="23" t="s">
        <v>38</v>
      </c>
      <c r="AE20" s="19" t="str">
        <f t="shared" si="14"/>
        <v>5</v>
      </c>
      <c r="AF20" s="24">
        <v>9</v>
      </c>
      <c r="AG20" s="74">
        <v>0.01273576388888889</v>
      </c>
      <c r="AH20" s="23" t="s">
        <v>0</v>
      </c>
      <c r="AI20" s="90">
        <v>39</v>
      </c>
      <c r="AJ20" s="24">
        <f t="shared" si="15"/>
        <v>67</v>
      </c>
      <c r="AK20" s="24">
        <v>6</v>
      </c>
      <c r="AL20" s="24">
        <f t="shared" si="16"/>
        <v>6</v>
      </c>
      <c r="AM20" s="24">
        <v>6</v>
      </c>
      <c r="AN20" s="74">
        <v>0.008627777777777778</v>
      </c>
      <c r="AO20" s="23" t="s">
        <v>22</v>
      </c>
      <c r="AP20" s="90">
        <v>28</v>
      </c>
      <c r="AQ20" s="24">
        <f t="shared" si="17"/>
        <v>95</v>
      </c>
      <c r="AR20" s="22">
        <v>5</v>
      </c>
      <c r="AS20" s="90">
        <v>18</v>
      </c>
      <c r="AT20" s="24">
        <f t="shared" si="18"/>
        <v>46</v>
      </c>
      <c r="AU20" s="51" t="s">
        <v>22</v>
      </c>
      <c r="AV20" s="18">
        <v>28</v>
      </c>
      <c r="AW20" s="102">
        <f t="shared" si="19"/>
        <v>19</v>
      </c>
      <c r="AX20" s="103" t="e">
        <f t="shared" si="19"/>
        <v>#VALUE!</v>
      </c>
    </row>
    <row r="21" spans="1:50" s="100" customFormat="1" ht="18">
      <c r="A21" s="4" t="s">
        <v>81</v>
      </c>
      <c r="B21" s="5" t="s">
        <v>15</v>
      </c>
      <c r="C21" s="2" t="s">
        <v>80</v>
      </c>
      <c r="D21" s="2" t="s">
        <v>43</v>
      </c>
      <c r="E21" s="24">
        <v>52</v>
      </c>
      <c r="F21" s="24"/>
      <c r="G21" s="24"/>
      <c r="H21" s="24"/>
      <c r="I21" s="24"/>
      <c r="J21" s="24"/>
      <c r="K21" s="24">
        <v>92</v>
      </c>
      <c r="L21" s="24">
        <v>118</v>
      </c>
      <c r="M21" s="24"/>
      <c r="N21" s="24">
        <v>232</v>
      </c>
      <c r="O21" s="24"/>
      <c r="P21" s="24">
        <f t="shared" si="10"/>
        <v>494</v>
      </c>
      <c r="Q21" s="23" t="s">
        <v>0</v>
      </c>
      <c r="R21" s="22">
        <v>39</v>
      </c>
      <c r="S21" s="101" t="str">
        <f t="shared" si="11"/>
        <v>3</v>
      </c>
      <c r="T21" s="24">
        <v>9</v>
      </c>
      <c r="U21" s="74">
        <v>0.01703611111111111</v>
      </c>
      <c r="V21" s="23" t="s">
        <v>1</v>
      </c>
      <c r="W21" s="90">
        <v>53</v>
      </c>
      <c r="X21" s="24" t="str">
        <f t="shared" si="12"/>
        <v>2</v>
      </c>
      <c r="Y21" s="23" t="s">
        <v>68</v>
      </c>
      <c r="Z21" s="74">
        <v>0.008300925925925925</v>
      </c>
      <c r="AA21" s="109">
        <v>4</v>
      </c>
      <c r="AB21" s="90">
        <v>28</v>
      </c>
      <c r="AC21" s="24">
        <f t="shared" si="13"/>
        <v>81</v>
      </c>
      <c r="AD21" s="23" t="s">
        <v>0</v>
      </c>
      <c r="AE21" s="19" t="str">
        <f t="shared" si="14"/>
        <v>3</v>
      </c>
      <c r="AF21" s="19">
        <v>0</v>
      </c>
      <c r="AG21" s="73" t="s">
        <v>144</v>
      </c>
      <c r="AH21" s="23" t="s">
        <v>229</v>
      </c>
      <c r="AI21" s="90">
        <v>0</v>
      </c>
      <c r="AJ21" s="24">
        <f t="shared" si="15"/>
        <v>81</v>
      </c>
      <c r="AK21" s="24">
        <v>4</v>
      </c>
      <c r="AL21" s="24">
        <f t="shared" si="16"/>
        <v>4</v>
      </c>
      <c r="AM21" s="19">
        <v>0</v>
      </c>
      <c r="AN21" s="73" t="s">
        <v>144</v>
      </c>
      <c r="AO21" s="23" t="s">
        <v>229</v>
      </c>
      <c r="AP21" s="22">
        <v>0</v>
      </c>
      <c r="AQ21" s="24">
        <f t="shared" si="17"/>
        <v>81</v>
      </c>
      <c r="AR21" s="22">
        <v>6</v>
      </c>
      <c r="AS21" s="22">
        <v>0</v>
      </c>
      <c r="AT21" s="24">
        <f t="shared" si="18"/>
        <v>39</v>
      </c>
      <c r="AU21" s="51" t="s">
        <v>38</v>
      </c>
      <c r="AV21" s="18">
        <v>18</v>
      </c>
      <c r="AW21" s="102">
        <f t="shared" si="19"/>
        <v>15</v>
      </c>
      <c r="AX21" s="103" t="e">
        <f t="shared" si="19"/>
        <v>#VALUE!</v>
      </c>
    </row>
    <row r="22" spans="1:50" s="100" customFormat="1" ht="18">
      <c r="A22" s="4" t="s">
        <v>71</v>
      </c>
      <c r="B22" s="5" t="s">
        <v>70</v>
      </c>
      <c r="C22" s="2" t="s">
        <v>69</v>
      </c>
      <c r="D22" s="2" t="s">
        <v>43</v>
      </c>
      <c r="E22" s="19">
        <v>118</v>
      </c>
      <c r="F22" s="19"/>
      <c r="G22" s="19"/>
      <c r="H22" s="19"/>
      <c r="I22" s="24"/>
      <c r="J22" s="24"/>
      <c r="K22" s="19">
        <v>181</v>
      </c>
      <c r="L22" s="24">
        <v>267</v>
      </c>
      <c r="M22" s="24"/>
      <c r="N22" s="24">
        <v>268</v>
      </c>
      <c r="O22" s="24"/>
      <c r="P22" s="24">
        <f t="shared" si="10"/>
        <v>834</v>
      </c>
      <c r="Q22" s="23" t="s">
        <v>68</v>
      </c>
      <c r="R22" s="22">
        <v>9</v>
      </c>
      <c r="S22" s="101" t="str">
        <f t="shared" si="11"/>
        <v>6</v>
      </c>
      <c r="T22" s="24">
        <v>1</v>
      </c>
      <c r="U22" s="74">
        <v>0.0016513888888888889</v>
      </c>
      <c r="V22" s="23" t="s">
        <v>68</v>
      </c>
      <c r="W22" s="90">
        <v>9</v>
      </c>
      <c r="X22" s="24" t="str">
        <f t="shared" si="12"/>
        <v>6</v>
      </c>
      <c r="Y22" s="23" t="s">
        <v>7</v>
      </c>
      <c r="Z22" s="74">
        <v>0.011282870370370372</v>
      </c>
      <c r="AA22" s="109">
        <v>3</v>
      </c>
      <c r="AB22" s="90">
        <v>39</v>
      </c>
      <c r="AC22" s="24">
        <f t="shared" si="13"/>
        <v>48</v>
      </c>
      <c r="AD22" s="23" t="s">
        <v>22</v>
      </c>
      <c r="AE22" s="19" t="str">
        <f t="shared" si="14"/>
        <v>4</v>
      </c>
      <c r="AF22" s="24">
        <v>4</v>
      </c>
      <c r="AG22" s="74">
        <v>0.0054380787037037045</v>
      </c>
      <c r="AH22" s="23" t="s">
        <v>22</v>
      </c>
      <c r="AI22" s="90">
        <v>28</v>
      </c>
      <c r="AJ22" s="24">
        <f t="shared" si="15"/>
        <v>76</v>
      </c>
      <c r="AK22" s="24">
        <v>5</v>
      </c>
      <c r="AL22" s="24">
        <f t="shared" si="16"/>
        <v>5</v>
      </c>
      <c r="AM22" s="24">
        <v>9</v>
      </c>
      <c r="AN22" s="74">
        <v>0.012200694444444445</v>
      </c>
      <c r="AO22" s="23" t="s">
        <v>1</v>
      </c>
      <c r="AP22" s="90">
        <v>53</v>
      </c>
      <c r="AQ22" s="24">
        <f t="shared" si="17"/>
        <v>129</v>
      </c>
      <c r="AR22" s="22">
        <v>4</v>
      </c>
      <c r="AS22" s="90">
        <v>28</v>
      </c>
      <c r="AT22" s="24">
        <f t="shared" si="18"/>
        <v>37</v>
      </c>
      <c r="AU22" s="51" t="s">
        <v>68</v>
      </c>
      <c r="AV22" s="18">
        <v>9</v>
      </c>
      <c r="AW22" s="102">
        <f t="shared" si="19"/>
        <v>22</v>
      </c>
      <c r="AX22" s="103">
        <f t="shared" si="19"/>
        <v>0.030573032407407413</v>
      </c>
    </row>
    <row r="23" spans="1:50" s="100" customFormat="1" ht="18">
      <c r="A23" s="4" t="s">
        <v>75</v>
      </c>
      <c r="B23" s="5" t="s">
        <v>74</v>
      </c>
      <c r="C23" s="7" t="s">
        <v>170</v>
      </c>
      <c r="D23" s="7" t="s">
        <v>43</v>
      </c>
      <c r="E23" s="24">
        <v>78</v>
      </c>
      <c r="F23" s="24"/>
      <c r="G23" s="24"/>
      <c r="H23" s="24"/>
      <c r="I23" s="24"/>
      <c r="J23" s="24"/>
      <c r="K23" s="24">
        <v>12</v>
      </c>
      <c r="L23" s="24">
        <v>389</v>
      </c>
      <c r="M23" s="24"/>
      <c r="N23" s="24">
        <v>386</v>
      </c>
      <c r="O23" s="24"/>
      <c r="P23" s="24">
        <f t="shared" si="10"/>
        <v>865</v>
      </c>
      <c r="Q23" s="23" t="s">
        <v>66</v>
      </c>
      <c r="R23" s="22">
        <v>1</v>
      </c>
      <c r="S23" s="101" t="str">
        <f t="shared" si="11"/>
        <v>7</v>
      </c>
      <c r="T23" s="24">
        <v>0</v>
      </c>
      <c r="U23" s="74">
        <v>0</v>
      </c>
      <c r="V23" s="23" t="s">
        <v>66</v>
      </c>
      <c r="W23" s="90">
        <v>1</v>
      </c>
      <c r="X23" s="24" t="str">
        <f t="shared" si="12"/>
        <v>7</v>
      </c>
      <c r="Y23" s="23" t="s">
        <v>68</v>
      </c>
      <c r="Z23" s="74">
        <v>0.012066203703703704</v>
      </c>
      <c r="AA23" s="109">
        <v>5</v>
      </c>
      <c r="AB23" s="90">
        <v>18</v>
      </c>
      <c r="AC23" s="24">
        <f t="shared" si="13"/>
        <v>19</v>
      </c>
      <c r="AD23" s="23" t="s">
        <v>68</v>
      </c>
      <c r="AE23" s="19" t="str">
        <f t="shared" si="14"/>
        <v>6</v>
      </c>
      <c r="AF23" s="19">
        <v>0</v>
      </c>
      <c r="AG23" s="73" t="s">
        <v>144</v>
      </c>
      <c r="AH23" s="23" t="s">
        <v>229</v>
      </c>
      <c r="AI23" s="90">
        <v>0</v>
      </c>
      <c r="AJ23" s="24">
        <f t="shared" si="15"/>
        <v>19</v>
      </c>
      <c r="AK23" s="24">
        <v>7</v>
      </c>
      <c r="AL23" s="24">
        <f t="shared" si="16"/>
        <v>7</v>
      </c>
      <c r="AM23" s="19">
        <v>0</v>
      </c>
      <c r="AN23" s="73" t="s">
        <v>144</v>
      </c>
      <c r="AO23" s="23" t="s">
        <v>229</v>
      </c>
      <c r="AP23" s="22">
        <v>0</v>
      </c>
      <c r="AQ23" s="24">
        <f t="shared" si="17"/>
        <v>19</v>
      </c>
      <c r="AR23" s="22">
        <v>7</v>
      </c>
      <c r="AS23" s="22">
        <v>0</v>
      </c>
      <c r="AT23" s="24">
        <f t="shared" si="18"/>
        <v>1</v>
      </c>
      <c r="AU23" s="18">
        <v>7</v>
      </c>
      <c r="AV23" s="18">
        <v>1</v>
      </c>
      <c r="AW23" s="102">
        <f t="shared" si="19"/>
        <v>6</v>
      </c>
      <c r="AX23" s="103" t="e">
        <f t="shared" si="19"/>
        <v>#VALUE!</v>
      </c>
    </row>
    <row r="24" spans="1:48" ht="12.75" hidden="1">
      <c r="A24" s="104"/>
      <c r="B24" s="15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3"/>
      <c r="S24" s="13"/>
      <c r="T24" s="13"/>
      <c r="U24" s="13"/>
      <c r="V24" s="14"/>
      <c r="W24" s="13"/>
      <c r="X24" s="13"/>
      <c r="Y24" s="14"/>
      <c r="Z24" s="13"/>
      <c r="AA24" s="14"/>
      <c r="AB24" s="13"/>
      <c r="AC24" s="13"/>
      <c r="AD24" s="14"/>
      <c r="AE24" s="13"/>
      <c r="AF24" s="13"/>
      <c r="AG24" s="13"/>
      <c r="AH24" s="14"/>
      <c r="AI24" s="13"/>
      <c r="AJ24" s="13"/>
      <c r="AK24" s="13"/>
      <c r="AL24" s="13"/>
      <c r="AM24" s="13"/>
      <c r="AN24" s="13"/>
      <c r="AO24" s="14"/>
      <c r="AP24" s="13"/>
      <c r="AQ24" s="13"/>
      <c r="AR24" s="14"/>
      <c r="AS24" s="13"/>
      <c r="AT24" s="13"/>
      <c r="AU24" s="13"/>
      <c r="AV24" s="13"/>
    </row>
    <row r="25" spans="1:50" s="37" customFormat="1" ht="15.75" customHeight="1" hidden="1">
      <c r="A25" s="111" t="s">
        <v>8</v>
      </c>
      <c r="B25" s="111"/>
      <c r="C25" s="111"/>
      <c r="D25" s="111"/>
      <c r="E25" s="50" t="s">
        <v>105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8"/>
      <c r="R25" s="47"/>
      <c r="S25" s="71" t="s">
        <v>65</v>
      </c>
      <c r="T25" s="71"/>
      <c r="U25" s="69"/>
      <c r="V25" s="70"/>
      <c r="W25" s="69"/>
      <c r="X25" s="69"/>
      <c r="Y25" s="70"/>
      <c r="Z25" s="69"/>
      <c r="AA25" s="70"/>
      <c r="AB25" s="69"/>
      <c r="AC25" s="69"/>
      <c r="AD25" s="70"/>
      <c r="AE25" s="69"/>
      <c r="AF25" s="69"/>
      <c r="AG25" s="69"/>
      <c r="AH25" s="70"/>
      <c r="AI25" s="69"/>
      <c r="AJ25" s="69"/>
      <c r="AK25" s="69"/>
      <c r="AL25" s="69"/>
      <c r="AM25" s="69"/>
      <c r="AN25" s="69"/>
      <c r="AO25" s="70"/>
      <c r="AP25" s="69"/>
      <c r="AQ25" s="69"/>
      <c r="AR25" s="69"/>
      <c r="AS25" s="68"/>
      <c r="AT25" s="119" t="s">
        <v>162</v>
      </c>
      <c r="AU25" s="120"/>
      <c r="AV25" s="121"/>
      <c r="AW25" s="118" t="s">
        <v>64</v>
      </c>
      <c r="AX25" s="118" t="s">
        <v>147</v>
      </c>
    </row>
    <row r="26" spans="1:50" s="37" customFormat="1" ht="15.75" customHeight="1" hidden="1">
      <c r="A26" s="111"/>
      <c r="B26" s="111"/>
      <c r="C26" s="111"/>
      <c r="D26" s="111"/>
      <c r="E26" s="4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2"/>
      <c r="R26" s="41"/>
      <c r="S26" s="115" t="s">
        <v>63</v>
      </c>
      <c r="T26" s="116"/>
      <c r="U26" s="116"/>
      <c r="V26" s="116"/>
      <c r="W26" s="117"/>
      <c r="X26" s="115" t="s">
        <v>62</v>
      </c>
      <c r="Y26" s="116"/>
      <c r="Z26" s="116"/>
      <c r="AA26" s="116"/>
      <c r="AB26" s="117"/>
      <c r="AC26" s="114" t="s">
        <v>61</v>
      </c>
      <c r="AD26" s="127" t="s">
        <v>60</v>
      </c>
      <c r="AE26" s="115" t="s">
        <v>59</v>
      </c>
      <c r="AF26" s="116"/>
      <c r="AG26" s="116"/>
      <c r="AH26" s="116"/>
      <c r="AI26" s="117"/>
      <c r="AJ26" s="114" t="s">
        <v>58</v>
      </c>
      <c r="AK26" s="114" t="s">
        <v>57</v>
      </c>
      <c r="AL26" s="115" t="s">
        <v>56</v>
      </c>
      <c r="AM26" s="116"/>
      <c r="AN26" s="116"/>
      <c r="AO26" s="116"/>
      <c r="AP26" s="117"/>
      <c r="AQ26" s="114" t="s">
        <v>55</v>
      </c>
      <c r="AR26" s="112" t="s">
        <v>54</v>
      </c>
      <c r="AS26" s="114" t="s">
        <v>53</v>
      </c>
      <c r="AT26" s="122"/>
      <c r="AU26" s="123"/>
      <c r="AV26" s="124"/>
      <c r="AW26" s="118"/>
      <c r="AX26" s="118"/>
    </row>
    <row r="27" spans="1:50" s="25" customFormat="1" ht="76.5" customHeight="1" hidden="1">
      <c r="A27" s="36" t="s">
        <v>37</v>
      </c>
      <c r="B27" s="28" t="s">
        <v>36</v>
      </c>
      <c r="C27" s="28" t="s">
        <v>35</v>
      </c>
      <c r="D27" s="28" t="s">
        <v>34</v>
      </c>
      <c r="E27" s="35" t="s">
        <v>104</v>
      </c>
      <c r="F27" s="35" t="s">
        <v>103</v>
      </c>
      <c r="G27" s="35"/>
      <c r="H27" s="35" t="s">
        <v>102</v>
      </c>
      <c r="I27" s="35" t="s">
        <v>101</v>
      </c>
      <c r="J27" s="35" t="s">
        <v>100</v>
      </c>
      <c r="K27" s="35" t="s">
        <v>99</v>
      </c>
      <c r="L27" s="35" t="s">
        <v>98</v>
      </c>
      <c r="M27" s="35"/>
      <c r="N27" s="35" t="s">
        <v>97</v>
      </c>
      <c r="O27" s="35"/>
      <c r="P27" s="28" t="s">
        <v>33</v>
      </c>
      <c r="Q27" s="34" t="s">
        <v>96</v>
      </c>
      <c r="R27" s="28" t="s">
        <v>95</v>
      </c>
      <c r="S27" s="28" t="s">
        <v>52</v>
      </c>
      <c r="T27" s="28" t="s">
        <v>51</v>
      </c>
      <c r="U27" s="28" t="s">
        <v>50</v>
      </c>
      <c r="V27" s="67" t="s">
        <v>49</v>
      </c>
      <c r="W27" s="66" t="s">
        <v>48</v>
      </c>
      <c r="X27" s="28" t="s">
        <v>52</v>
      </c>
      <c r="Y27" s="34" t="s">
        <v>51</v>
      </c>
      <c r="Z27" s="28" t="s">
        <v>50</v>
      </c>
      <c r="AA27" s="67" t="s">
        <v>49</v>
      </c>
      <c r="AB27" s="66" t="s">
        <v>48</v>
      </c>
      <c r="AC27" s="114"/>
      <c r="AD27" s="127"/>
      <c r="AE27" s="28" t="s">
        <v>52</v>
      </c>
      <c r="AF27" s="28" t="s">
        <v>51</v>
      </c>
      <c r="AG27" s="28" t="s">
        <v>50</v>
      </c>
      <c r="AH27" s="67" t="s">
        <v>49</v>
      </c>
      <c r="AI27" s="66" t="s">
        <v>48</v>
      </c>
      <c r="AJ27" s="114"/>
      <c r="AK27" s="114"/>
      <c r="AL27" s="28" t="s">
        <v>52</v>
      </c>
      <c r="AM27" s="28" t="s">
        <v>51</v>
      </c>
      <c r="AN27" s="28" t="s">
        <v>50</v>
      </c>
      <c r="AO27" s="67" t="s">
        <v>49</v>
      </c>
      <c r="AP27" s="66" t="s">
        <v>48</v>
      </c>
      <c r="AQ27" s="114"/>
      <c r="AR27" s="113"/>
      <c r="AS27" s="114"/>
      <c r="AT27" s="28" t="s">
        <v>47</v>
      </c>
      <c r="AU27" s="27" t="s">
        <v>32</v>
      </c>
      <c r="AV27" s="27" t="s">
        <v>31</v>
      </c>
      <c r="AW27" s="118"/>
      <c r="AX27" s="118"/>
    </row>
    <row r="28" spans="1:50" s="25" customFormat="1" ht="18">
      <c r="A28" s="32" t="s">
        <v>46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30"/>
      <c r="S28" s="61"/>
      <c r="T28" s="61"/>
      <c r="U28" s="58"/>
      <c r="V28" s="65"/>
      <c r="W28" s="63"/>
      <c r="X28" s="58"/>
      <c r="Y28" s="64"/>
      <c r="Z28" s="58"/>
      <c r="AA28" s="65"/>
      <c r="AB28" s="63"/>
      <c r="AC28" s="63"/>
      <c r="AD28" s="65"/>
      <c r="AE28" s="58"/>
      <c r="AF28" s="58"/>
      <c r="AG28" s="58"/>
      <c r="AH28" s="62"/>
      <c r="AI28" s="58"/>
      <c r="AJ28" s="61"/>
      <c r="AK28" s="61"/>
      <c r="AL28" s="61"/>
      <c r="AM28" s="61"/>
      <c r="AN28" s="61"/>
      <c r="AO28" s="59"/>
      <c r="AP28" s="60"/>
      <c r="AQ28" s="60"/>
      <c r="AR28" s="59"/>
      <c r="AS28" s="58"/>
      <c r="AT28" s="58"/>
      <c r="AU28" s="57"/>
      <c r="AV28" s="56"/>
      <c r="AW28" s="27"/>
      <c r="AX28" s="84"/>
    </row>
    <row r="29" spans="1:50" s="100" customFormat="1" ht="18">
      <c r="A29" s="4" t="s">
        <v>14</v>
      </c>
      <c r="B29" s="5" t="s">
        <v>231</v>
      </c>
      <c r="C29" s="2" t="s">
        <v>222</v>
      </c>
      <c r="D29" s="2" t="s">
        <v>23</v>
      </c>
      <c r="E29" s="24">
        <v>74</v>
      </c>
      <c r="F29" s="24">
        <v>24</v>
      </c>
      <c r="G29" s="24"/>
      <c r="H29" s="24">
        <v>85</v>
      </c>
      <c r="I29" s="24"/>
      <c r="J29" s="24">
        <v>36</v>
      </c>
      <c r="K29" s="24">
        <v>108</v>
      </c>
      <c r="L29" s="24">
        <v>72</v>
      </c>
      <c r="M29" s="24"/>
      <c r="N29" s="24">
        <v>24</v>
      </c>
      <c r="O29" s="24"/>
      <c r="P29" s="24">
        <f>SUM(E29:O29)</f>
        <v>423</v>
      </c>
      <c r="Q29" s="23" t="s">
        <v>0</v>
      </c>
      <c r="R29" s="90">
        <v>21</v>
      </c>
      <c r="S29" s="101" t="str">
        <f>Q29</f>
        <v>3</v>
      </c>
      <c r="T29" s="24">
        <v>2</v>
      </c>
      <c r="U29" s="74">
        <v>0.002565046296296296</v>
      </c>
      <c r="V29" s="23" t="s">
        <v>2</v>
      </c>
      <c r="W29" s="90">
        <v>50</v>
      </c>
      <c r="X29" s="24" t="str">
        <f>V29</f>
        <v>1</v>
      </c>
      <c r="Y29" s="23" t="s">
        <v>1</v>
      </c>
      <c r="Z29" s="74">
        <v>0.002355439814814815</v>
      </c>
      <c r="AA29" s="23" t="s">
        <v>2</v>
      </c>
      <c r="AB29" s="90">
        <v>50</v>
      </c>
      <c r="AC29" s="24">
        <f>W29+AB29</f>
        <v>100</v>
      </c>
      <c r="AD29" s="23" t="s">
        <v>2</v>
      </c>
      <c r="AE29" s="24" t="str">
        <f>AD29</f>
        <v>1</v>
      </c>
      <c r="AF29" s="24">
        <v>2</v>
      </c>
      <c r="AG29" s="74">
        <v>0.002413310185185185</v>
      </c>
      <c r="AH29" s="23" t="s">
        <v>2</v>
      </c>
      <c r="AI29" s="90">
        <v>50</v>
      </c>
      <c r="AJ29" s="24">
        <f>AC29+AI29</f>
        <v>150</v>
      </c>
      <c r="AK29" s="24">
        <v>1</v>
      </c>
      <c r="AL29" s="24">
        <f>AK29</f>
        <v>1</v>
      </c>
      <c r="AM29" s="24">
        <v>2</v>
      </c>
      <c r="AN29" s="74">
        <v>0.0025280092592592594</v>
      </c>
      <c r="AO29" s="101">
        <v>1</v>
      </c>
      <c r="AP29" s="90">
        <v>50</v>
      </c>
      <c r="AQ29" s="24">
        <f>AJ29+AP29</f>
        <v>200</v>
      </c>
      <c r="AR29" s="23" t="s">
        <v>2</v>
      </c>
      <c r="AS29" s="90">
        <v>50</v>
      </c>
      <c r="AT29" s="24">
        <f>R29+AS29</f>
        <v>71</v>
      </c>
      <c r="AU29" s="51" t="s">
        <v>2</v>
      </c>
      <c r="AV29" s="18">
        <v>50</v>
      </c>
      <c r="AW29" s="102">
        <f aca="true" t="shared" si="20" ref="AW29:AX33">AM29+AF29+Y29+T29</f>
        <v>8</v>
      </c>
      <c r="AX29" s="103">
        <f t="shared" si="20"/>
        <v>0.009861805555555556</v>
      </c>
    </row>
    <row r="30" spans="1:50" s="100" customFormat="1" ht="18">
      <c r="A30" s="4" t="s">
        <v>40</v>
      </c>
      <c r="B30" s="5" t="s">
        <v>212</v>
      </c>
      <c r="C30" s="2" t="s">
        <v>213</v>
      </c>
      <c r="D30" s="2" t="s">
        <v>182</v>
      </c>
      <c r="E30" s="24">
        <v>36</v>
      </c>
      <c r="F30" s="24">
        <v>16</v>
      </c>
      <c r="G30" s="24"/>
      <c r="H30" s="24">
        <v>6</v>
      </c>
      <c r="I30" s="24"/>
      <c r="J30" s="24">
        <v>16</v>
      </c>
      <c r="K30" s="24">
        <v>8</v>
      </c>
      <c r="L30" s="24">
        <v>28</v>
      </c>
      <c r="M30" s="24"/>
      <c r="N30" s="24">
        <v>22</v>
      </c>
      <c r="O30" s="24"/>
      <c r="P30" s="24">
        <f>SUM(E30:O30)</f>
        <v>132</v>
      </c>
      <c r="Q30" s="23" t="s">
        <v>1</v>
      </c>
      <c r="R30" s="90">
        <v>34</v>
      </c>
      <c r="S30" s="101" t="str">
        <f>Q30</f>
        <v>2</v>
      </c>
      <c r="T30" s="24">
        <v>2</v>
      </c>
      <c r="U30" s="74">
        <v>0.002700231481481481</v>
      </c>
      <c r="V30" s="23" t="s">
        <v>0</v>
      </c>
      <c r="W30" s="90">
        <v>21</v>
      </c>
      <c r="X30" s="24" t="str">
        <f>V30</f>
        <v>3</v>
      </c>
      <c r="Y30" s="23" t="s">
        <v>1</v>
      </c>
      <c r="Z30" s="74">
        <v>0.0026270833333333333</v>
      </c>
      <c r="AA30" s="23" t="s">
        <v>0</v>
      </c>
      <c r="AB30" s="90">
        <v>21</v>
      </c>
      <c r="AC30" s="24">
        <f>W30+AB30</f>
        <v>42</v>
      </c>
      <c r="AD30" s="23" t="s">
        <v>0</v>
      </c>
      <c r="AE30" s="24" t="str">
        <f>AD30</f>
        <v>3</v>
      </c>
      <c r="AF30" s="24">
        <v>2</v>
      </c>
      <c r="AG30" s="74">
        <v>0.0025712962962962964</v>
      </c>
      <c r="AH30" s="23" t="s">
        <v>1</v>
      </c>
      <c r="AI30" s="90">
        <v>34</v>
      </c>
      <c r="AJ30" s="24">
        <f>AC30+AI30</f>
        <v>76</v>
      </c>
      <c r="AK30" s="24">
        <v>2</v>
      </c>
      <c r="AL30" s="24">
        <f>AK30</f>
        <v>2</v>
      </c>
      <c r="AM30" s="24">
        <v>2</v>
      </c>
      <c r="AN30" s="74">
        <v>0.0026775462962962964</v>
      </c>
      <c r="AO30" s="101">
        <v>2</v>
      </c>
      <c r="AP30" s="90">
        <v>34</v>
      </c>
      <c r="AQ30" s="24">
        <f>AJ30+AP30</f>
        <v>110</v>
      </c>
      <c r="AR30" s="23" t="s">
        <v>1</v>
      </c>
      <c r="AS30" s="90">
        <v>34</v>
      </c>
      <c r="AT30" s="24">
        <f>R30+AS30</f>
        <v>68</v>
      </c>
      <c r="AU30" s="18">
        <v>2</v>
      </c>
      <c r="AV30" s="18">
        <v>34</v>
      </c>
      <c r="AW30" s="102">
        <f t="shared" si="20"/>
        <v>8</v>
      </c>
      <c r="AX30" s="103">
        <f t="shared" si="20"/>
        <v>0.010576157407407407</v>
      </c>
    </row>
    <row r="31" spans="1:50" s="100" customFormat="1" ht="18">
      <c r="A31" s="4" t="s">
        <v>45</v>
      </c>
      <c r="B31" s="5" t="s">
        <v>212</v>
      </c>
      <c r="C31" s="2" t="s">
        <v>44</v>
      </c>
      <c r="D31" s="2" t="s">
        <v>23</v>
      </c>
      <c r="E31" s="24">
        <v>34</v>
      </c>
      <c r="F31" s="24">
        <v>14</v>
      </c>
      <c r="G31" s="24"/>
      <c r="H31" s="24">
        <v>6</v>
      </c>
      <c r="I31" s="24"/>
      <c r="J31" s="24">
        <v>22</v>
      </c>
      <c r="K31" s="24">
        <v>0</v>
      </c>
      <c r="L31" s="24">
        <v>6</v>
      </c>
      <c r="M31" s="24"/>
      <c r="N31" s="24">
        <v>0</v>
      </c>
      <c r="O31" s="24"/>
      <c r="P31" s="24">
        <f>SUM(E31:O31)</f>
        <v>82</v>
      </c>
      <c r="Q31" s="23" t="s">
        <v>2</v>
      </c>
      <c r="R31" s="90">
        <v>50</v>
      </c>
      <c r="S31" s="101" t="str">
        <f>Q31</f>
        <v>1</v>
      </c>
      <c r="T31" s="24">
        <v>2</v>
      </c>
      <c r="U31" s="74">
        <v>0.002738773148148148</v>
      </c>
      <c r="V31" s="23" t="s">
        <v>22</v>
      </c>
      <c r="W31" s="90">
        <v>10</v>
      </c>
      <c r="X31" s="24" t="str">
        <f>V31</f>
        <v>4</v>
      </c>
      <c r="Y31" s="23" t="s">
        <v>1</v>
      </c>
      <c r="Z31" s="74">
        <v>0.002762037037037037</v>
      </c>
      <c r="AA31" s="23" t="s">
        <v>22</v>
      </c>
      <c r="AB31" s="90">
        <v>10</v>
      </c>
      <c r="AC31" s="24">
        <f>W31+AB31</f>
        <v>20</v>
      </c>
      <c r="AD31" s="23" t="s">
        <v>22</v>
      </c>
      <c r="AE31" s="24" t="str">
        <f>AD31</f>
        <v>4</v>
      </c>
      <c r="AF31" s="19">
        <v>0</v>
      </c>
      <c r="AG31" s="73" t="s">
        <v>144</v>
      </c>
      <c r="AH31" s="23" t="s">
        <v>146</v>
      </c>
      <c r="AI31" s="90">
        <v>0</v>
      </c>
      <c r="AJ31" s="24">
        <f>AC31+AI31</f>
        <v>20</v>
      </c>
      <c r="AK31" s="24">
        <v>5</v>
      </c>
      <c r="AL31" s="24">
        <f>AK31</f>
        <v>5</v>
      </c>
      <c r="AM31" s="24">
        <v>2</v>
      </c>
      <c r="AN31" s="74">
        <v>0.0028170138888888884</v>
      </c>
      <c r="AO31" s="101">
        <v>3</v>
      </c>
      <c r="AP31" s="90">
        <v>21</v>
      </c>
      <c r="AQ31" s="24">
        <f>AJ31+AP31</f>
        <v>41</v>
      </c>
      <c r="AR31" s="23" t="s">
        <v>22</v>
      </c>
      <c r="AS31" s="90">
        <v>10</v>
      </c>
      <c r="AT31" s="24">
        <f>R31+AS31</f>
        <v>60</v>
      </c>
      <c r="AU31" s="51" t="s">
        <v>0</v>
      </c>
      <c r="AV31" s="18">
        <v>21</v>
      </c>
      <c r="AW31" s="102">
        <f t="shared" si="20"/>
        <v>6</v>
      </c>
      <c r="AX31" s="103" t="e">
        <f t="shared" si="20"/>
        <v>#VALUE!</v>
      </c>
    </row>
    <row r="32" spans="1:50" s="100" customFormat="1" ht="18">
      <c r="A32" s="4" t="s">
        <v>220</v>
      </c>
      <c r="B32" s="5" t="s">
        <v>221</v>
      </c>
      <c r="C32" s="2" t="s">
        <v>219</v>
      </c>
      <c r="D32" s="2" t="s">
        <v>39</v>
      </c>
      <c r="E32" s="24">
        <v>42</v>
      </c>
      <c r="F32" s="24">
        <v>16</v>
      </c>
      <c r="G32" s="24"/>
      <c r="H32" s="24">
        <v>36</v>
      </c>
      <c r="I32" s="24"/>
      <c r="J32" s="24">
        <v>88</v>
      </c>
      <c r="K32" s="24">
        <v>88</v>
      </c>
      <c r="L32" s="24">
        <v>420</v>
      </c>
      <c r="M32" s="24"/>
      <c r="N32" s="24">
        <v>22</v>
      </c>
      <c r="O32" s="24"/>
      <c r="P32" s="24">
        <f>SUM(E32:O32)</f>
        <v>712</v>
      </c>
      <c r="Q32" s="23" t="s">
        <v>22</v>
      </c>
      <c r="R32" s="90">
        <v>10</v>
      </c>
      <c r="S32" s="101" t="str">
        <f>Q32</f>
        <v>4</v>
      </c>
      <c r="T32" s="24">
        <v>2</v>
      </c>
      <c r="U32" s="74">
        <v>0.0026504629629629625</v>
      </c>
      <c r="V32" s="23" t="s">
        <v>1</v>
      </c>
      <c r="W32" s="90">
        <v>34</v>
      </c>
      <c r="X32" s="24" t="str">
        <f>V32</f>
        <v>2</v>
      </c>
      <c r="Y32" s="23" t="s">
        <v>1</v>
      </c>
      <c r="Z32" s="74">
        <v>0.002447222222222222</v>
      </c>
      <c r="AA32" s="23" t="s">
        <v>1</v>
      </c>
      <c r="AB32" s="90">
        <v>34</v>
      </c>
      <c r="AC32" s="24">
        <f>W32+AB32</f>
        <v>68</v>
      </c>
      <c r="AD32" s="23" t="s">
        <v>1</v>
      </c>
      <c r="AE32" s="24" t="str">
        <f>AD32</f>
        <v>2</v>
      </c>
      <c r="AF32" s="19">
        <v>0</v>
      </c>
      <c r="AG32" s="73" t="s">
        <v>144</v>
      </c>
      <c r="AH32" s="23" t="s">
        <v>146</v>
      </c>
      <c r="AI32" s="90">
        <v>0</v>
      </c>
      <c r="AJ32" s="24">
        <f>AC32+AI32</f>
        <v>68</v>
      </c>
      <c r="AK32" s="24">
        <v>3</v>
      </c>
      <c r="AL32" s="24">
        <f>AK32</f>
        <v>3</v>
      </c>
      <c r="AM32" s="19">
        <v>0</v>
      </c>
      <c r="AN32" s="73" t="s">
        <v>144</v>
      </c>
      <c r="AO32" s="101">
        <v>5</v>
      </c>
      <c r="AP32" s="22">
        <v>0</v>
      </c>
      <c r="AQ32" s="24">
        <f>AJ32+AP32</f>
        <v>68</v>
      </c>
      <c r="AR32" s="23" t="s">
        <v>0</v>
      </c>
      <c r="AS32" s="90">
        <v>21</v>
      </c>
      <c r="AT32" s="24">
        <f>R32+AS32</f>
        <v>31</v>
      </c>
      <c r="AU32" s="51" t="s">
        <v>22</v>
      </c>
      <c r="AV32" s="18">
        <v>10</v>
      </c>
      <c r="AW32" s="102">
        <f t="shared" si="20"/>
        <v>4</v>
      </c>
      <c r="AX32" s="103" t="e">
        <f t="shared" si="20"/>
        <v>#VALUE!</v>
      </c>
    </row>
    <row r="33" spans="1:50" s="100" customFormat="1" ht="18">
      <c r="A33" s="4" t="s">
        <v>165</v>
      </c>
      <c r="B33" s="5" t="s">
        <v>163</v>
      </c>
      <c r="C33" s="2" t="s">
        <v>164</v>
      </c>
      <c r="D33" s="2" t="s">
        <v>23</v>
      </c>
      <c r="E33" s="24">
        <v>70</v>
      </c>
      <c r="F33" s="24">
        <v>132</v>
      </c>
      <c r="G33" s="24"/>
      <c r="H33" s="24">
        <v>58</v>
      </c>
      <c r="I33" s="24"/>
      <c r="J33" s="24">
        <v>322</v>
      </c>
      <c r="K33" s="24">
        <v>64</v>
      </c>
      <c r="L33" s="24">
        <v>480</v>
      </c>
      <c r="M33" s="24"/>
      <c r="N33" s="24">
        <v>30</v>
      </c>
      <c r="O33" s="24"/>
      <c r="P33" s="24">
        <f>SUM(E33:O33)</f>
        <v>1156</v>
      </c>
      <c r="Q33" s="23" t="s">
        <v>38</v>
      </c>
      <c r="R33" s="90">
        <v>1</v>
      </c>
      <c r="S33" s="101" t="str">
        <f>Q33</f>
        <v>5</v>
      </c>
      <c r="T33" s="24">
        <v>2</v>
      </c>
      <c r="U33" s="74">
        <v>0.003269212962962963</v>
      </c>
      <c r="V33" s="23" t="s">
        <v>38</v>
      </c>
      <c r="W33" s="90">
        <v>1</v>
      </c>
      <c r="X33" s="24" t="str">
        <f>V33</f>
        <v>5</v>
      </c>
      <c r="Y33" s="23" t="s">
        <v>1</v>
      </c>
      <c r="Z33" s="74">
        <v>0.0031813657407407402</v>
      </c>
      <c r="AA33" s="23" t="s">
        <v>38</v>
      </c>
      <c r="AB33" s="90">
        <v>1</v>
      </c>
      <c r="AC33" s="24">
        <f>W33+AB33</f>
        <v>2</v>
      </c>
      <c r="AD33" s="23" t="s">
        <v>38</v>
      </c>
      <c r="AE33" s="24" t="str">
        <f>AD33</f>
        <v>5</v>
      </c>
      <c r="AF33" s="24">
        <v>2</v>
      </c>
      <c r="AG33" s="74">
        <v>0.003121527777777778</v>
      </c>
      <c r="AH33" s="23" t="s">
        <v>0</v>
      </c>
      <c r="AI33" s="90">
        <v>21</v>
      </c>
      <c r="AJ33" s="24">
        <f>AC33+AI33</f>
        <v>23</v>
      </c>
      <c r="AK33" s="24">
        <v>4</v>
      </c>
      <c r="AL33" s="24">
        <f>AK33</f>
        <v>4</v>
      </c>
      <c r="AM33" s="24">
        <v>2</v>
      </c>
      <c r="AN33" s="74">
        <v>0.0030912037037037036</v>
      </c>
      <c r="AO33" s="101">
        <v>4</v>
      </c>
      <c r="AP33" s="90">
        <v>10</v>
      </c>
      <c r="AQ33" s="24">
        <f>AJ33+AP33</f>
        <v>33</v>
      </c>
      <c r="AR33" s="23" t="s">
        <v>38</v>
      </c>
      <c r="AS33" s="90">
        <v>1</v>
      </c>
      <c r="AT33" s="24">
        <f>R33+AS33</f>
        <v>2</v>
      </c>
      <c r="AU33" s="51" t="s">
        <v>38</v>
      </c>
      <c r="AV33" s="18">
        <v>1</v>
      </c>
      <c r="AW33" s="102">
        <f t="shared" si="20"/>
        <v>8</v>
      </c>
      <c r="AX33" s="103">
        <f t="shared" si="20"/>
        <v>0.012663310185185185</v>
      </c>
    </row>
    <row r="34" spans="1:48" ht="12.75" hidden="1">
      <c r="A34" s="104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4"/>
      <c r="W34" s="13"/>
      <c r="X34" s="13"/>
      <c r="Y34" s="14"/>
      <c r="Z34" s="13"/>
      <c r="AA34" s="14"/>
      <c r="AB34" s="13"/>
      <c r="AC34" s="13"/>
      <c r="AD34" s="14"/>
      <c r="AE34" s="13"/>
      <c r="AF34" s="13"/>
      <c r="AG34" s="13"/>
      <c r="AH34" s="14"/>
      <c r="AI34" s="13"/>
      <c r="AJ34" s="13"/>
      <c r="AK34" s="13"/>
      <c r="AL34" s="13"/>
      <c r="AM34" s="13"/>
      <c r="AN34" s="13"/>
      <c r="AO34" s="14"/>
      <c r="AP34" s="13"/>
      <c r="AQ34" s="13"/>
      <c r="AR34" s="14"/>
      <c r="AS34" s="13"/>
      <c r="AT34" s="13"/>
      <c r="AU34" s="13"/>
      <c r="AV34" s="13"/>
    </row>
    <row r="35" spans="1:49" s="37" customFormat="1" ht="15.75" hidden="1">
      <c r="A35" s="111" t="s">
        <v>8</v>
      </c>
      <c r="B35" s="111"/>
      <c r="C35" s="111"/>
      <c r="D35" s="111"/>
      <c r="E35" s="50" t="s">
        <v>105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8"/>
      <c r="R35" s="47"/>
      <c r="S35" s="45"/>
      <c r="T35" s="45"/>
      <c r="U35" s="45"/>
      <c r="V35" s="46"/>
      <c r="W35" s="45"/>
      <c r="X35" s="45"/>
      <c r="Y35" s="46"/>
      <c r="Z35" s="45"/>
      <c r="AA35" s="46"/>
      <c r="AB35" s="45"/>
      <c r="AC35" s="45"/>
      <c r="AD35" s="46"/>
      <c r="AE35" s="45"/>
      <c r="AF35" s="39"/>
      <c r="AG35" s="39"/>
      <c r="AH35" s="46"/>
      <c r="AI35" s="39"/>
      <c r="AJ35" s="39"/>
      <c r="AK35" s="39"/>
      <c r="AL35" s="45"/>
      <c r="AM35" s="39"/>
      <c r="AN35" s="39"/>
      <c r="AO35" s="40"/>
      <c r="AP35" s="39"/>
      <c r="AU35" s="118" t="s">
        <v>162</v>
      </c>
      <c r="AV35" s="118"/>
      <c r="AW35" s="38"/>
    </row>
    <row r="36" spans="1:49" s="37" customFormat="1" ht="15.75" hidden="1">
      <c r="A36" s="111"/>
      <c r="B36" s="111"/>
      <c r="C36" s="111"/>
      <c r="D36" s="111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2"/>
      <c r="R36" s="41"/>
      <c r="V36" s="33"/>
      <c r="W36" s="8"/>
      <c r="X36" s="39"/>
      <c r="Y36" s="40"/>
      <c r="Z36" s="39"/>
      <c r="AA36" s="33"/>
      <c r="AB36" s="8"/>
      <c r="AC36" s="8"/>
      <c r="AD36" s="33"/>
      <c r="AE36" s="39"/>
      <c r="AF36" s="39"/>
      <c r="AG36" s="39"/>
      <c r="AH36" s="33"/>
      <c r="AI36" s="25"/>
      <c r="AJ36" s="25"/>
      <c r="AK36" s="25"/>
      <c r="AL36" s="39"/>
      <c r="AM36" s="39"/>
      <c r="AN36" s="39"/>
      <c r="AO36" s="29"/>
      <c r="AP36" s="25"/>
      <c r="AT36" s="97"/>
      <c r="AU36" s="118"/>
      <c r="AV36" s="118"/>
      <c r="AW36" s="38"/>
    </row>
    <row r="37" spans="1:49" s="25" customFormat="1" ht="56.25" hidden="1">
      <c r="A37" s="36" t="s">
        <v>37</v>
      </c>
      <c r="B37" s="28" t="s">
        <v>36</v>
      </c>
      <c r="C37" s="28" t="s">
        <v>35</v>
      </c>
      <c r="D37" s="28" t="s">
        <v>34</v>
      </c>
      <c r="E37" s="35" t="s">
        <v>104</v>
      </c>
      <c r="F37" s="35" t="s">
        <v>103</v>
      </c>
      <c r="G37" s="35" t="s">
        <v>160</v>
      </c>
      <c r="H37" s="35" t="s">
        <v>102</v>
      </c>
      <c r="I37" s="35" t="s">
        <v>101</v>
      </c>
      <c r="J37" s="35" t="s">
        <v>100</v>
      </c>
      <c r="K37" s="35" t="s">
        <v>99</v>
      </c>
      <c r="L37" s="35" t="s">
        <v>98</v>
      </c>
      <c r="M37" s="35" t="s">
        <v>234</v>
      </c>
      <c r="N37" s="35" t="s">
        <v>97</v>
      </c>
      <c r="O37" s="35" t="s">
        <v>233</v>
      </c>
      <c r="P37" s="28" t="s">
        <v>33</v>
      </c>
      <c r="Q37" s="34" t="s">
        <v>96</v>
      </c>
      <c r="R37" s="28" t="s">
        <v>95</v>
      </c>
      <c r="V37" s="33"/>
      <c r="W37" s="8"/>
      <c r="Y37" s="29"/>
      <c r="AA37" s="33"/>
      <c r="AB37" s="8"/>
      <c r="AC37" s="8"/>
      <c r="AD37" s="33"/>
      <c r="AH37" s="33"/>
      <c r="AO37" s="29"/>
      <c r="AT37" s="98"/>
      <c r="AU37" s="27" t="s">
        <v>32</v>
      </c>
      <c r="AV37" s="27" t="s">
        <v>31</v>
      </c>
      <c r="AW37" s="26"/>
    </row>
    <row r="38" spans="1:49" s="25" customFormat="1" ht="18">
      <c r="A38" s="32" t="s">
        <v>143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0"/>
      <c r="V38" s="29"/>
      <c r="Y38" s="29"/>
      <c r="AA38" s="29"/>
      <c r="AD38" s="29"/>
      <c r="AH38" s="29"/>
      <c r="AO38" s="29"/>
      <c r="AU38" s="27"/>
      <c r="AV38" s="27"/>
      <c r="AW38" s="17"/>
    </row>
    <row r="39" spans="1:49" s="16" customFormat="1" ht="18">
      <c r="A39" s="4" t="s">
        <v>19</v>
      </c>
      <c r="B39" s="5" t="s">
        <v>17</v>
      </c>
      <c r="C39" s="2" t="s">
        <v>223</v>
      </c>
      <c r="D39" s="2" t="s">
        <v>23</v>
      </c>
      <c r="E39" s="24">
        <v>58</v>
      </c>
      <c r="F39" s="24">
        <v>38</v>
      </c>
      <c r="G39" s="24">
        <v>48</v>
      </c>
      <c r="H39" s="24">
        <v>38</v>
      </c>
      <c r="I39" s="24">
        <v>182</v>
      </c>
      <c r="J39" s="24">
        <v>64</v>
      </c>
      <c r="K39" s="24">
        <v>18</v>
      </c>
      <c r="L39" s="24">
        <v>35</v>
      </c>
      <c r="M39" s="24"/>
      <c r="N39" s="24">
        <v>343</v>
      </c>
      <c r="O39" s="24">
        <v>108</v>
      </c>
      <c r="P39" s="24">
        <f aca="true" t="shared" si="21" ref="P39:P46">SUM(E39:O39)</f>
        <v>932</v>
      </c>
      <c r="Q39" s="23" t="s">
        <v>2</v>
      </c>
      <c r="R39" s="22">
        <v>80</v>
      </c>
      <c r="S39" s="20"/>
      <c r="T39" s="20"/>
      <c r="U39" s="52"/>
      <c r="V39" s="21"/>
      <c r="W39" s="20"/>
      <c r="X39" s="20"/>
      <c r="Y39" s="21"/>
      <c r="Z39" s="20"/>
      <c r="AA39" s="21"/>
      <c r="AB39" s="20"/>
      <c r="AC39" s="20"/>
      <c r="AD39" s="21"/>
      <c r="AE39" s="20"/>
      <c r="AF39" s="20"/>
      <c r="AG39" s="20"/>
      <c r="AH39" s="21"/>
      <c r="AI39" s="20"/>
      <c r="AJ39" s="20"/>
      <c r="AK39" s="20"/>
      <c r="AL39" s="20"/>
      <c r="AM39" s="20"/>
      <c r="AN39" s="20"/>
      <c r="AO39" s="21"/>
      <c r="AP39" s="20"/>
      <c r="AT39" s="20"/>
      <c r="AU39" s="18" t="str">
        <f aca="true" t="shared" si="22" ref="AU39:AU46">Q39</f>
        <v>1</v>
      </c>
      <c r="AV39" s="18">
        <v>80</v>
      </c>
      <c r="AW39" s="17"/>
    </row>
    <row r="40" spans="1:49" s="16" customFormat="1" ht="18">
      <c r="A40" s="4" t="s">
        <v>21</v>
      </c>
      <c r="B40" s="5" t="s">
        <v>15</v>
      </c>
      <c r="C40" s="2" t="s">
        <v>20</v>
      </c>
      <c r="D40" s="2" t="s">
        <v>23</v>
      </c>
      <c r="E40" s="24">
        <v>44</v>
      </c>
      <c r="F40" s="24">
        <v>6</v>
      </c>
      <c r="G40" s="24">
        <v>400</v>
      </c>
      <c r="H40" s="24">
        <v>24</v>
      </c>
      <c r="I40" s="24">
        <v>212</v>
      </c>
      <c r="J40" s="24">
        <v>418</v>
      </c>
      <c r="K40" s="24">
        <v>8</v>
      </c>
      <c r="L40" s="24">
        <v>40</v>
      </c>
      <c r="M40" s="24"/>
      <c r="N40" s="24">
        <v>40</v>
      </c>
      <c r="O40" s="24">
        <v>88</v>
      </c>
      <c r="P40" s="24">
        <f t="shared" si="21"/>
        <v>1280</v>
      </c>
      <c r="Q40" s="23" t="s">
        <v>1</v>
      </c>
      <c r="R40" s="22">
        <v>62</v>
      </c>
      <c r="S40" s="20"/>
      <c r="T40" s="20"/>
      <c r="U40" s="20"/>
      <c r="V40" s="21"/>
      <c r="W40" s="20"/>
      <c r="X40" s="20"/>
      <c r="Y40" s="21"/>
      <c r="Z40" s="20"/>
      <c r="AA40" s="21"/>
      <c r="AB40" s="20"/>
      <c r="AC40" s="20"/>
      <c r="AD40" s="21"/>
      <c r="AE40" s="20"/>
      <c r="AF40" s="20"/>
      <c r="AG40" s="20"/>
      <c r="AH40" s="21"/>
      <c r="AI40" s="20"/>
      <c r="AJ40" s="20"/>
      <c r="AK40" s="20"/>
      <c r="AL40" s="20"/>
      <c r="AM40" s="20"/>
      <c r="AN40" s="20"/>
      <c r="AO40" s="21"/>
      <c r="AP40" s="20"/>
      <c r="AT40" s="20"/>
      <c r="AU40" s="18" t="str">
        <f t="shared" si="22"/>
        <v>2</v>
      </c>
      <c r="AV40" s="18">
        <v>62</v>
      </c>
      <c r="AW40" s="17"/>
    </row>
    <row r="41" spans="1:49" s="16" customFormat="1" ht="18">
      <c r="A41" s="4" t="s">
        <v>155</v>
      </c>
      <c r="B41" s="3" t="s">
        <v>78</v>
      </c>
      <c r="C41" s="2" t="s">
        <v>174</v>
      </c>
      <c r="D41" s="1" t="s">
        <v>43</v>
      </c>
      <c r="E41" s="24">
        <v>80</v>
      </c>
      <c r="F41" s="24">
        <v>60</v>
      </c>
      <c r="G41" s="24">
        <v>168</v>
      </c>
      <c r="H41" s="24">
        <v>104</v>
      </c>
      <c r="I41" s="24">
        <v>180</v>
      </c>
      <c r="J41" s="24">
        <v>403</v>
      </c>
      <c r="K41" s="24">
        <v>40</v>
      </c>
      <c r="L41" s="24">
        <v>120</v>
      </c>
      <c r="M41" s="24"/>
      <c r="N41" s="24">
        <v>38</v>
      </c>
      <c r="O41" s="24">
        <v>266</v>
      </c>
      <c r="P41" s="24">
        <f t="shared" si="21"/>
        <v>1459</v>
      </c>
      <c r="Q41" s="23" t="s">
        <v>0</v>
      </c>
      <c r="R41" s="22">
        <v>48</v>
      </c>
      <c r="S41" s="20"/>
      <c r="T41" s="20"/>
      <c r="U41" s="20"/>
      <c r="V41" s="21"/>
      <c r="W41" s="20"/>
      <c r="X41" s="20"/>
      <c r="Y41" s="21"/>
      <c r="Z41" s="20"/>
      <c r="AA41" s="21"/>
      <c r="AB41" s="20"/>
      <c r="AC41" s="20"/>
      <c r="AD41" s="21"/>
      <c r="AE41" s="20"/>
      <c r="AF41" s="20"/>
      <c r="AG41" s="20"/>
      <c r="AH41" s="21"/>
      <c r="AI41" s="20"/>
      <c r="AJ41" s="20"/>
      <c r="AK41" s="20"/>
      <c r="AL41" s="20"/>
      <c r="AM41" s="20"/>
      <c r="AN41" s="20"/>
      <c r="AO41" s="21"/>
      <c r="AP41" s="20"/>
      <c r="AT41" s="20"/>
      <c r="AU41" s="18" t="str">
        <f t="shared" si="22"/>
        <v>3</v>
      </c>
      <c r="AV41" s="18">
        <v>48</v>
      </c>
      <c r="AW41" s="17"/>
    </row>
    <row r="42" spans="1:49" s="16" customFormat="1" ht="18">
      <c r="A42" s="4" t="s">
        <v>12</v>
      </c>
      <c r="B42" s="3" t="s">
        <v>16</v>
      </c>
      <c r="C42" s="1" t="s">
        <v>156</v>
      </c>
      <c r="D42" s="1" t="s">
        <v>42</v>
      </c>
      <c r="E42" s="24">
        <v>155</v>
      </c>
      <c r="F42" s="24">
        <v>246</v>
      </c>
      <c r="G42" s="24">
        <v>116</v>
      </c>
      <c r="H42" s="24">
        <v>28</v>
      </c>
      <c r="I42" s="24">
        <v>94</v>
      </c>
      <c r="J42" s="24">
        <v>172</v>
      </c>
      <c r="K42" s="24">
        <v>8</v>
      </c>
      <c r="L42" s="24">
        <v>430</v>
      </c>
      <c r="M42" s="24"/>
      <c r="N42" s="24">
        <v>18</v>
      </c>
      <c r="O42" s="24">
        <v>252</v>
      </c>
      <c r="P42" s="24">
        <f t="shared" si="21"/>
        <v>1519</v>
      </c>
      <c r="Q42" s="23" t="s">
        <v>22</v>
      </c>
      <c r="R42" s="22">
        <v>37</v>
      </c>
      <c r="S42" s="20"/>
      <c r="T42" s="20"/>
      <c r="U42" s="52"/>
      <c r="V42" s="21"/>
      <c r="W42" s="20"/>
      <c r="X42" s="20"/>
      <c r="Y42" s="21"/>
      <c r="Z42" s="20"/>
      <c r="AA42" s="21"/>
      <c r="AB42" s="20"/>
      <c r="AC42" s="20"/>
      <c r="AD42" s="21"/>
      <c r="AE42" s="20"/>
      <c r="AF42" s="20"/>
      <c r="AG42" s="20"/>
      <c r="AH42" s="21"/>
      <c r="AI42" s="20"/>
      <c r="AJ42" s="20"/>
      <c r="AK42" s="20"/>
      <c r="AL42" s="20"/>
      <c r="AM42" s="20"/>
      <c r="AN42" s="20"/>
      <c r="AO42" s="21"/>
      <c r="AP42" s="20"/>
      <c r="AT42" s="20"/>
      <c r="AU42" s="18" t="str">
        <f t="shared" si="22"/>
        <v>4</v>
      </c>
      <c r="AV42" s="18">
        <v>37</v>
      </c>
      <c r="AW42" s="17"/>
    </row>
    <row r="43" spans="1:49" s="16" customFormat="1" ht="18">
      <c r="A43" s="4" t="s">
        <v>18</v>
      </c>
      <c r="B43" s="5" t="s">
        <v>17</v>
      </c>
      <c r="C43" s="2" t="s">
        <v>41</v>
      </c>
      <c r="D43" s="2" t="s">
        <v>23</v>
      </c>
      <c r="E43" s="24">
        <v>520</v>
      </c>
      <c r="F43" s="24">
        <v>520</v>
      </c>
      <c r="G43" s="24">
        <v>40</v>
      </c>
      <c r="H43" s="24">
        <v>50</v>
      </c>
      <c r="I43" s="24">
        <v>168</v>
      </c>
      <c r="J43" s="24">
        <v>520</v>
      </c>
      <c r="K43" s="24">
        <v>112</v>
      </c>
      <c r="L43" s="24">
        <v>39</v>
      </c>
      <c r="M43" s="24"/>
      <c r="N43" s="24">
        <v>68</v>
      </c>
      <c r="O43" s="24">
        <v>114</v>
      </c>
      <c r="P43" s="24">
        <f t="shared" si="21"/>
        <v>2151</v>
      </c>
      <c r="Q43" s="23" t="s">
        <v>38</v>
      </c>
      <c r="R43" s="22">
        <v>27</v>
      </c>
      <c r="S43" s="20"/>
      <c r="T43" s="20"/>
      <c r="U43" s="20"/>
      <c r="V43" s="21"/>
      <c r="W43" s="20"/>
      <c r="X43" s="20"/>
      <c r="Y43" s="21"/>
      <c r="Z43" s="20"/>
      <c r="AA43" s="21"/>
      <c r="AB43" s="20"/>
      <c r="AC43" s="20"/>
      <c r="AD43" s="21"/>
      <c r="AE43" s="20"/>
      <c r="AF43" s="20"/>
      <c r="AG43" s="20"/>
      <c r="AH43" s="21"/>
      <c r="AI43" s="20"/>
      <c r="AJ43" s="20"/>
      <c r="AK43" s="20"/>
      <c r="AL43" s="20"/>
      <c r="AM43" s="20"/>
      <c r="AN43" s="20"/>
      <c r="AO43" s="21"/>
      <c r="AP43" s="20"/>
      <c r="AT43" s="20"/>
      <c r="AU43" s="18" t="str">
        <f t="shared" si="22"/>
        <v>5</v>
      </c>
      <c r="AV43" s="18">
        <v>27</v>
      </c>
      <c r="AW43" s="17"/>
    </row>
    <row r="44" spans="1:49" s="16" customFormat="1" ht="18">
      <c r="A44" s="4" t="s">
        <v>154</v>
      </c>
      <c r="B44" s="3" t="s">
        <v>153</v>
      </c>
      <c r="C44" s="1" t="s">
        <v>152</v>
      </c>
      <c r="D44" s="1" t="s">
        <v>23</v>
      </c>
      <c r="E44" s="24">
        <v>348</v>
      </c>
      <c r="F44" s="24">
        <v>136</v>
      </c>
      <c r="G44" s="24">
        <v>250</v>
      </c>
      <c r="H44" s="24">
        <v>96</v>
      </c>
      <c r="I44" s="24">
        <v>278</v>
      </c>
      <c r="J44" s="24">
        <v>495</v>
      </c>
      <c r="K44" s="24">
        <v>478</v>
      </c>
      <c r="L44" s="24">
        <v>367</v>
      </c>
      <c r="M44" s="24"/>
      <c r="N44" s="24">
        <v>354</v>
      </c>
      <c r="O44" s="24">
        <v>128</v>
      </c>
      <c r="P44" s="24">
        <f t="shared" si="21"/>
        <v>2930</v>
      </c>
      <c r="Q44" s="23" t="s">
        <v>68</v>
      </c>
      <c r="R44" s="22">
        <v>17</v>
      </c>
      <c r="S44" s="20"/>
      <c r="T44" s="20"/>
      <c r="U44" s="20"/>
      <c r="V44" s="21"/>
      <c r="W44" s="20"/>
      <c r="X44" s="20"/>
      <c r="Y44" s="21"/>
      <c r="Z44" s="20"/>
      <c r="AA44" s="21"/>
      <c r="AB44" s="20"/>
      <c r="AC44" s="20"/>
      <c r="AD44" s="21"/>
      <c r="AE44" s="20"/>
      <c r="AF44" s="20"/>
      <c r="AG44" s="20"/>
      <c r="AH44" s="21"/>
      <c r="AI44" s="20"/>
      <c r="AJ44" s="20"/>
      <c r="AK44" s="20"/>
      <c r="AL44" s="20"/>
      <c r="AM44" s="20"/>
      <c r="AN44" s="20"/>
      <c r="AO44" s="21"/>
      <c r="AP44" s="20"/>
      <c r="AT44" s="20"/>
      <c r="AU44" s="18" t="str">
        <f t="shared" si="22"/>
        <v>6</v>
      </c>
      <c r="AV44" s="18">
        <v>17</v>
      </c>
      <c r="AW44" s="17"/>
    </row>
    <row r="45" spans="1:49" s="16" customFormat="1" ht="18">
      <c r="A45" s="4" t="s">
        <v>165</v>
      </c>
      <c r="B45" s="5" t="s">
        <v>67</v>
      </c>
      <c r="C45" s="2" t="s">
        <v>175</v>
      </c>
      <c r="D45" s="2" t="s">
        <v>23</v>
      </c>
      <c r="E45" s="24">
        <v>124</v>
      </c>
      <c r="F45" s="24">
        <v>84</v>
      </c>
      <c r="G45" s="24">
        <v>283</v>
      </c>
      <c r="H45" s="24">
        <v>460</v>
      </c>
      <c r="I45" s="24">
        <v>466</v>
      </c>
      <c r="J45" s="24">
        <v>372</v>
      </c>
      <c r="K45" s="24">
        <v>364</v>
      </c>
      <c r="L45" s="24">
        <v>186</v>
      </c>
      <c r="M45" s="24"/>
      <c r="N45" s="24">
        <v>320</v>
      </c>
      <c r="O45" s="24">
        <v>291</v>
      </c>
      <c r="P45" s="24">
        <f t="shared" si="21"/>
        <v>2950</v>
      </c>
      <c r="Q45" s="23" t="s">
        <v>66</v>
      </c>
      <c r="R45" s="22">
        <v>9</v>
      </c>
      <c r="S45" s="20"/>
      <c r="T45" s="20"/>
      <c r="U45" s="20"/>
      <c r="V45" s="21"/>
      <c r="W45" s="20"/>
      <c r="X45" s="20"/>
      <c r="Y45" s="21"/>
      <c r="Z45" s="20"/>
      <c r="AA45" s="21"/>
      <c r="AB45" s="20"/>
      <c r="AC45" s="20"/>
      <c r="AD45" s="21"/>
      <c r="AE45" s="20"/>
      <c r="AF45" s="20"/>
      <c r="AG45" s="20"/>
      <c r="AH45" s="21"/>
      <c r="AI45" s="20"/>
      <c r="AJ45" s="20"/>
      <c r="AK45" s="20"/>
      <c r="AL45" s="20"/>
      <c r="AM45" s="20"/>
      <c r="AN45" s="20"/>
      <c r="AO45" s="21"/>
      <c r="AP45" s="20"/>
      <c r="AT45" s="20"/>
      <c r="AU45" s="18" t="str">
        <f t="shared" si="22"/>
        <v>7</v>
      </c>
      <c r="AV45" s="18">
        <v>9</v>
      </c>
      <c r="AW45" s="17"/>
    </row>
    <row r="46" spans="1:49" s="16" customFormat="1" ht="18">
      <c r="A46" s="4" t="s">
        <v>161</v>
      </c>
      <c r="B46" s="5" t="s">
        <v>173</v>
      </c>
      <c r="C46" s="2" t="s">
        <v>171</v>
      </c>
      <c r="D46" s="2" t="s">
        <v>172</v>
      </c>
      <c r="E46" s="24">
        <v>520</v>
      </c>
      <c r="F46" s="24">
        <v>520</v>
      </c>
      <c r="G46" s="24">
        <v>520</v>
      </c>
      <c r="H46" s="24">
        <v>520</v>
      </c>
      <c r="I46" s="24">
        <v>448</v>
      </c>
      <c r="J46" s="24">
        <v>520</v>
      </c>
      <c r="K46" s="24">
        <v>520</v>
      </c>
      <c r="L46" s="24">
        <v>520</v>
      </c>
      <c r="M46" s="24"/>
      <c r="N46" s="24">
        <v>520</v>
      </c>
      <c r="O46" s="24">
        <v>520</v>
      </c>
      <c r="P46" s="24">
        <f t="shared" si="21"/>
        <v>5128</v>
      </c>
      <c r="Q46" s="23" t="s">
        <v>7</v>
      </c>
      <c r="R46" s="22">
        <v>0</v>
      </c>
      <c r="S46" s="20"/>
      <c r="T46" s="20"/>
      <c r="U46" s="20"/>
      <c r="V46" s="21"/>
      <c r="W46" s="20"/>
      <c r="X46" s="20"/>
      <c r="Y46" s="21"/>
      <c r="Z46" s="20"/>
      <c r="AA46" s="21"/>
      <c r="AB46" s="20"/>
      <c r="AC46" s="20"/>
      <c r="AD46" s="21"/>
      <c r="AE46" s="20"/>
      <c r="AF46" s="20"/>
      <c r="AG46" s="20"/>
      <c r="AH46" s="21"/>
      <c r="AI46" s="20"/>
      <c r="AJ46" s="20"/>
      <c r="AK46" s="20"/>
      <c r="AL46" s="20"/>
      <c r="AM46" s="20"/>
      <c r="AN46" s="20"/>
      <c r="AO46" s="21"/>
      <c r="AP46" s="20"/>
      <c r="AT46" s="20"/>
      <c r="AU46" s="18" t="str">
        <f t="shared" si="22"/>
        <v>8</v>
      </c>
      <c r="AV46" s="18">
        <v>1</v>
      </c>
      <c r="AW46" s="17"/>
    </row>
    <row r="47" spans="1:48" ht="12.75" hidden="1">
      <c r="A47" s="104"/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3"/>
      <c r="R47" s="8"/>
      <c r="S47" s="13"/>
      <c r="T47" s="13"/>
      <c r="U47" s="13"/>
      <c r="V47" s="14"/>
      <c r="W47" s="13"/>
      <c r="X47" s="13"/>
      <c r="Y47" s="14"/>
      <c r="Z47" s="13"/>
      <c r="AA47" s="14"/>
      <c r="AB47" s="13"/>
      <c r="AC47" s="13"/>
      <c r="AD47" s="14"/>
      <c r="AE47" s="13"/>
      <c r="AF47" s="13"/>
      <c r="AG47" s="13"/>
      <c r="AH47" s="14"/>
      <c r="AI47" s="13"/>
      <c r="AJ47" s="13"/>
      <c r="AK47" s="13"/>
      <c r="AL47" s="13"/>
      <c r="AM47" s="13"/>
      <c r="AN47" s="13"/>
      <c r="AO47" s="14"/>
      <c r="AP47" s="13"/>
      <c r="AQ47" s="13"/>
      <c r="AR47" s="14"/>
      <c r="AS47" s="13"/>
      <c r="AT47" s="8"/>
      <c r="AU47" s="2"/>
      <c r="AV47" s="2"/>
    </row>
    <row r="48" spans="1:49" s="37" customFormat="1" ht="15.75" customHeight="1" hidden="1">
      <c r="A48" s="111" t="s">
        <v>8</v>
      </c>
      <c r="B48" s="111"/>
      <c r="C48" s="111"/>
      <c r="D48" s="111"/>
      <c r="E48" s="50" t="s">
        <v>105</v>
      </c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8"/>
      <c r="R48" s="47"/>
      <c r="S48" s="45"/>
      <c r="T48" s="45"/>
      <c r="U48" s="45"/>
      <c r="V48" s="46"/>
      <c r="W48" s="45"/>
      <c r="X48" s="45"/>
      <c r="Y48" s="46"/>
      <c r="Z48" s="45"/>
      <c r="AA48" s="46"/>
      <c r="AB48" s="45"/>
      <c r="AC48" s="45"/>
      <c r="AD48" s="46"/>
      <c r="AE48" s="45"/>
      <c r="AF48" s="39"/>
      <c r="AG48" s="39"/>
      <c r="AH48" s="46"/>
      <c r="AI48" s="39"/>
      <c r="AJ48" s="39"/>
      <c r="AK48" s="39"/>
      <c r="AL48" s="45"/>
      <c r="AM48" s="39"/>
      <c r="AN48" s="39"/>
      <c r="AO48" s="40"/>
      <c r="AP48" s="39"/>
      <c r="AT48" s="99"/>
      <c r="AU48" s="118" t="s">
        <v>162</v>
      </c>
      <c r="AV48" s="118"/>
      <c r="AW48" s="38"/>
    </row>
    <row r="49" spans="1:49" s="37" customFormat="1" ht="15.75" customHeight="1" hidden="1">
      <c r="A49" s="111"/>
      <c r="B49" s="111"/>
      <c r="C49" s="111"/>
      <c r="D49" s="111"/>
      <c r="E49" s="44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2"/>
      <c r="R49" s="41"/>
      <c r="V49" s="33"/>
      <c r="W49" s="8"/>
      <c r="X49" s="39"/>
      <c r="Y49" s="40"/>
      <c r="Z49" s="39"/>
      <c r="AA49" s="33"/>
      <c r="AB49" s="8"/>
      <c r="AC49" s="8"/>
      <c r="AD49" s="33"/>
      <c r="AE49" s="39"/>
      <c r="AF49" s="39"/>
      <c r="AG49" s="39"/>
      <c r="AH49" s="33"/>
      <c r="AI49" s="25"/>
      <c r="AJ49" s="25"/>
      <c r="AK49" s="25"/>
      <c r="AL49" s="39"/>
      <c r="AM49" s="39"/>
      <c r="AN49" s="39"/>
      <c r="AO49" s="29"/>
      <c r="AP49" s="25"/>
      <c r="AT49" s="97"/>
      <c r="AU49" s="118"/>
      <c r="AV49" s="118"/>
      <c r="AW49" s="38"/>
    </row>
    <row r="50" spans="1:49" s="25" customFormat="1" ht="56.25" customHeight="1" hidden="1">
      <c r="A50" s="36" t="s">
        <v>37</v>
      </c>
      <c r="B50" s="28" t="s">
        <v>36</v>
      </c>
      <c r="C50" s="28" t="s">
        <v>35</v>
      </c>
      <c r="D50" s="28" t="s">
        <v>34</v>
      </c>
      <c r="E50" s="35" t="s">
        <v>104</v>
      </c>
      <c r="F50" s="35" t="s">
        <v>103</v>
      </c>
      <c r="G50" s="35"/>
      <c r="H50" s="35" t="s">
        <v>102</v>
      </c>
      <c r="I50" s="35" t="s">
        <v>101</v>
      </c>
      <c r="J50" s="35" t="s">
        <v>100</v>
      </c>
      <c r="K50" s="35" t="s">
        <v>99</v>
      </c>
      <c r="L50" s="35" t="s">
        <v>98</v>
      </c>
      <c r="M50" s="35"/>
      <c r="N50" s="35" t="s">
        <v>97</v>
      </c>
      <c r="O50" s="35"/>
      <c r="P50" s="28" t="s">
        <v>33</v>
      </c>
      <c r="Q50" s="34" t="s">
        <v>96</v>
      </c>
      <c r="R50" s="28" t="s">
        <v>95</v>
      </c>
      <c r="V50" s="33"/>
      <c r="W50" s="8"/>
      <c r="Y50" s="29"/>
      <c r="AA50" s="33"/>
      <c r="AB50" s="8"/>
      <c r="AC50" s="8"/>
      <c r="AD50" s="33"/>
      <c r="AH50" s="33"/>
      <c r="AO50" s="29"/>
      <c r="AT50" s="98"/>
      <c r="AU50" s="27" t="s">
        <v>32</v>
      </c>
      <c r="AV50" s="27" t="s">
        <v>31</v>
      </c>
      <c r="AW50" s="26"/>
    </row>
    <row r="51" spans="1:49" s="25" customFormat="1" ht="18">
      <c r="A51" s="32" t="s">
        <v>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1"/>
      <c r="R51" s="30"/>
      <c r="V51" s="29"/>
      <c r="Y51" s="29"/>
      <c r="AA51" s="29"/>
      <c r="AD51" s="29"/>
      <c r="AH51" s="29"/>
      <c r="AO51" s="29"/>
      <c r="AU51" s="27"/>
      <c r="AV51" s="27"/>
      <c r="AW51" s="26"/>
    </row>
    <row r="52" spans="1:49" s="16" customFormat="1" ht="18">
      <c r="A52" s="4" t="s">
        <v>29</v>
      </c>
      <c r="B52" s="5" t="s">
        <v>25</v>
      </c>
      <c r="C52" s="2" t="s">
        <v>176</v>
      </c>
      <c r="D52" s="2" t="s">
        <v>23</v>
      </c>
      <c r="E52" s="24"/>
      <c r="F52" s="24"/>
      <c r="G52" s="24">
        <v>26</v>
      </c>
      <c r="H52" s="24">
        <v>46</v>
      </c>
      <c r="I52" s="24">
        <v>132</v>
      </c>
      <c r="J52" s="24">
        <v>174</v>
      </c>
      <c r="K52" s="24">
        <v>28</v>
      </c>
      <c r="L52" s="24">
        <v>283</v>
      </c>
      <c r="M52" s="24">
        <v>220</v>
      </c>
      <c r="N52" s="24">
        <v>144</v>
      </c>
      <c r="O52" s="24">
        <v>120</v>
      </c>
      <c r="P52" s="24">
        <f aca="true" t="shared" si="23" ref="P52:P59">SUM(E52:O52)</f>
        <v>1173</v>
      </c>
      <c r="Q52" s="23" t="s">
        <v>2</v>
      </c>
      <c r="R52" s="22">
        <v>80</v>
      </c>
      <c r="S52" s="20"/>
      <c r="T52" s="20"/>
      <c r="U52" s="20"/>
      <c r="V52" s="21"/>
      <c r="W52" s="20"/>
      <c r="X52" s="20"/>
      <c r="Y52" s="21"/>
      <c r="Z52" s="20"/>
      <c r="AA52" s="21"/>
      <c r="AB52" s="20"/>
      <c r="AC52" s="20"/>
      <c r="AD52" s="21"/>
      <c r="AE52" s="20"/>
      <c r="AF52" s="20"/>
      <c r="AG52" s="20"/>
      <c r="AH52" s="21"/>
      <c r="AI52" s="20"/>
      <c r="AJ52" s="20"/>
      <c r="AK52" s="20"/>
      <c r="AL52" s="20"/>
      <c r="AM52" s="20"/>
      <c r="AN52" s="20"/>
      <c r="AO52" s="21"/>
      <c r="AP52" s="20"/>
      <c r="AT52" s="20"/>
      <c r="AU52" s="18" t="str">
        <f aca="true" t="shared" si="24" ref="AU52:AV59">Q52</f>
        <v>1</v>
      </c>
      <c r="AV52" s="18">
        <f t="shared" si="24"/>
        <v>80</v>
      </c>
      <c r="AW52" s="17"/>
    </row>
    <row r="53" spans="1:49" s="16" customFormat="1" ht="18">
      <c r="A53" s="4" t="s">
        <v>11</v>
      </c>
      <c r="B53" s="5" t="s">
        <v>10</v>
      </c>
      <c r="C53" s="2" t="s">
        <v>30</v>
      </c>
      <c r="D53" s="2" t="s">
        <v>23</v>
      </c>
      <c r="E53" s="24"/>
      <c r="F53" s="24"/>
      <c r="G53" s="24">
        <v>34</v>
      </c>
      <c r="H53" s="24">
        <v>64</v>
      </c>
      <c r="I53" s="24">
        <v>65</v>
      </c>
      <c r="J53" s="24">
        <v>343</v>
      </c>
      <c r="K53" s="24">
        <v>14</v>
      </c>
      <c r="L53" s="24">
        <v>68</v>
      </c>
      <c r="M53" s="24">
        <v>262</v>
      </c>
      <c r="N53" s="24">
        <v>166</v>
      </c>
      <c r="O53" s="24">
        <v>176</v>
      </c>
      <c r="P53" s="24">
        <f t="shared" si="23"/>
        <v>1192</v>
      </c>
      <c r="Q53" s="23" t="s">
        <v>1</v>
      </c>
      <c r="R53" s="22">
        <v>62</v>
      </c>
      <c r="S53" s="20"/>
      <c r="T53" s="20"/>
      <c r="U53" s="20"/>
      <c r="V53" s="21"/>
      <c r="W53" s="20"/>
      <c r="X53" s="20"/>
      <c r="Y53" s="21"/>
      <c r="Z53" s="20"/>
      <c r="AA53" s="21"/>
      <c r="AB53" s="20"/>
      <c r="AC53" s="20"/>
      <c r="AD53" s="21"/>
      <c r="AE53" s="20"/>
      <c r="AF53" s="20"/>
      <c r="AG53" s="20"/>
      <c r="AH53" s="21"/>
      <c r="AI53" s="20"/>
      <c r="AJ53" s="20"/>
      <c r="AK53" s="20"/>
      <c r="AL53" s="20"/>
      <c r="AM53" s="20"/>
      <c r="AN53" s="20"/>
      <c r="AO53" s="21"/>
      <c r="AP53" s="20"/>
      <c r="AT53" s="20"/>
      <c r="AU53" s="18" t="str">
        <f t="shared" si="24"/>
        <v>2</v>
      </c>
      <c r="AV53" s="18">
        <f t="shared" si="24"/>
        <v>62</v>
      </c>
      <c r="AW53" s="17"/>
    </row>
    <row r="54" spans="1:49" s="16" customFormat="1" ht="18">
      <c r="A54" s="4" t="s">
        <v>151</v>
      </c>
      <c r="B54" s="5" t="s">
        <v>150</v>
      </c>
      <c r="C54" s="2" t="s">
        <v>149</v>
      </c>
      <c r="D54" s="2" t="s">
        <v>148</v>
      </c>
      <c r="E54" s="24"/>
      <c r="F54" s="24"/>
      <c r="G54" s="24">
        <v>180</v>
      </c>
      <c r="H54" s="24">
        <v>76</v>
      </c>
      <c r="I54" s="24">
        <v>120</v>
      </c>
      <c r="J54" s="24">
        <v>220</v>
      </c>
      <c r="K54" s="24">
        <v>126</v>
      </c>
      <c r="L54" s="24">
        <v>222</v>
      </c>
      <c r="M54" s="24">
        <v>288</v>
      </c>
      <c r="N54" s="24">
        <v>406</v>
      </c>
      <c r="O54" s="24">
        <v>160</v>
      </c>
      <c r="P54" s="24">
        <f t="shared" si="23"/>
        <v>1798</v>
      </c>
      <c r="Q54" s="23" t="s">
        <v>0</v>
      </c>
      <c r="R54" s="22">
        <v>48</v>
      </c>
      <c r="S54" s="20"/>
      <c r="T54" s="20"/>
      <c r="U54" s="20"/>
      <c r="V54" s="21"/>
      <c r="W54" s="20"/>
      <c r="X54" s="20"/>
      <c r="Y54" s="21"/>
      <c r="Z54" s="20"/>
      <c r="AA54" s="21"/>
      <c r="AB54" s="20"/>
      <c r="AC54" s="20"/>
      <c r="AD54" s="21"/>
      <c r="AE54" s="20"/>
      <c r="AF54" s="20"/>
      <c r="AG54" s="20"/>
      <c r="AH54" s="21"/>
      <c r="AI54" s="20"/>
      <c r="AJ54" s="20"/>
      <c r="AK54" s="20"/>
      <c r="AL54" s="20"/>
      <c r="AM54" s="20"/>
      <c r="AN54" s="20"/>
      <c r="AO54" s="21"/>
      <c r="AP54" s="20"/>
      <c r="AT54" s="20"/>
      <c r="AU54" s="18" t="str">
        <f t="shared" si="24"/>
        <v>3</v>
      </c>
      <c r="AV54" s="18">
        <f t="shared" si="24"/>
        <v>48</v>
      </c>
      <c r="AW54" s="17"/>
    </row>
    <row r="55" spans="1:49" s="16" customFormat="1" ht="18">
      <c r="A55" s="4" t="s">
        <v>180</v>
      </c>
      <c r="B55" s="5" t="s">
        <v>91</v>
      </c>
      <c r="C55" s="2" t="s">
        <v>181</v>
      </c>
      <c r="D55" s="2" t="s">
        <v>182</v>
      </c>
      <c r="E55" s="24"/>
      <c r="F55" s="24"/>
      <c r="G55" s="24">
        <v>112</v>
      </c>
      <c r="H55" s="24">
        <v>124</v>
      </c>
      <c r="I55" s="24">
        <v>460</v>
      </c>
      <c r="J55" s="24">
        <v>477</v>
      </c>
      <c r="K55" s="24">
        <v>28</v>
      </c>
      <c r="L55" s="24">
        <v>220</v>
      </c>
      <c r="M55" s="24">
        <v>280</v>
      </c>
      <c r="N55" s="24">
        <v>228</v>
      </c>
      <c r="O55" s="24">
        <v>126</v>
      </c>
      <c r="P55" s="24">
        <f t="shared" si="23"/>
        <v>2055</v>
      </c>
      <c r="Q55" s="23" t="s">
        <v>22</v>
      </c>
      <c r="R55" s="22">
        <v>37</v>
      </c>
      <c r="S55" s="20"/>
      <c r="T55" s="20"/>
      <c r="U55" s="20"/>
      <c r="V55" s="21"/>
      <c r="W55" s="20"/>
      <c r="X55" s="20"/>
      <c r="Y55" s="21"/>
      <c r="Z55" s="20"/>
      <c r="AA55" s="21"/>
      <c r="AB55" s="20"/>
      <c r="AC55" s="20"/>
      <c r="AD55" s="21"/>
      <c r="AE55" s="20"/>
      <c r="AF55" s="20"/>
      <c r="AG55" s="20"/>
      <c r="AH55" s="21"/>
      <c r="AI55" s="20"/>
      <c r="AJ55" s="20"/>
      <c r="AK55" s="20"/>
      <c r="AL55" s="20"/>
      <c r="AM55" s="20"/>
      <c r="AN55" s="20"/>
      <c r="AO55" s="21"/>
      <c r="AP55" s="20"/>
      <c r="AT55" s="20"/>
      <c r="AU55" s="18" t="str">
        <f t="shared" si="24"/>
        <v>4</v>
      </c>
      <c r="AV55" s="18">
        <f t="shared" si="24"/>
        <v>37</v>
      </c>
      <c r="AW55" s="17"/>
    </row>
    <row r="56" spans="1:49" s="16" customFormat="1" ht="18">
      <c r="A56" s="4" t="s">
        <v>183</v>
      </c>
      <c r="B56" s="5" t="s">
        <v>184</v>
      </c>
      <c r="C56" s="2" t="s">
        <v>226</v>
      </c>
      <c r="D56" s="2" t="s">
        <v>185</v>
      </c>
      <c r="E56" s="24"/>
      <c r="F56" s="24"/>
      <c r="G56" s="24">
        <v>454</v>
      </c>
      <c r="H56" s="24">
        <v>338</v>
      </c>
      <c r="I56" s="24">
        <v>230</v>
      </c>
      <c r="J56" s="24">
        <v>382</v>
      </c>
      <c r="K56" s="24">
        <v>310</v>
      </c>
      <c r="L56" s="24">
        <v>220</v>
      </c>
      <c r="M56" s="24">
        <v>410</v>
      </c>
      <c r="N56" s="24">
        <v>378</v>
      </c>
      <c r="O56" s="24">
        <v>324</v>
      </c>
      <c r="P56" s="24">
        <f t="shared" si="23"/>
        <v>3046</v>
      </c>
      <c r="Q56" s="23" t="s">
        <v>38</v>
      </c>
      <c r="R56" s="22">
        <v>27</v>
      </c>
      <c r="S56" s="20"/>
      <c r="T56" s="20"/>
      <c r="U56" s="20"/>
      <c r="V56" s="21"/>
      <c r="W56" s="20"/>
      <c r="X56" s="20"/>
      <c r="Y56" s="21"/>
      <c r="Z56" s="20"/>
      <c r="AA56" s="21"/>
      <c r="AB56" s="20"/>
      <c r="AC56" s="20"/>
      <c r="AD56" s="21"/>
      <c r="AE56" s="20"/>
      <c r="AF56" s="20"/>
      <c r="AG56" s="20"/>
      <c r="AH56" s="21"/>
      <c r="AI56" s="20"/>
      <c r="AJ56" s="20"/>
      <c r="AK56" s="20"/>
      <c r="AL56" s="20"/>
      <c r="AM56" s="20"/>
      <c r="AN56" s="20"/>
      <c r="AO56" s="21"/>
      <c r="AP56" s="20"/>
      <c r="AT56" s="20"/>
      <c r="AU56" s="18" t="str">
        <f t="shared" si="24"/>
        <v>5</v>
      </c>
      <c r="AV56" s="18">
        <f t="shared" si="24"/>
        <v>27</v>
      </c>
      <c r="AW56" s="17"/>
    </row>
    <row r="57" spans="1:49" s="16" customFormat="1" ht="18">
      <c r="A57" s="4" t="s">
        <v>179</v>
      </c>
      <c r="B57" s="5" t="s">
        <v>177</v>
      </c>
      <c r="C57" s="2" t="s">
        <v>178</v>
      </c>
      <c r="D57" s="2" t="s">
        <v>23</v>
      </c>
      <c r="E57" s="24"/>
      <c r="F57" s="24"/>
      <c r="G57" s="24">
        <v>418</v>
      </c>
      <c r="H57" s="24">
        <v>520</v>
      </c>
      <c r="I57" s="24">
        <v>124</v>
      </c>
      <c r="J57" s="24">
        <v>208</v>
      </c>
      <c r="K57" s="24">
        <v>404</v>
      </c>
      <c r="L57" s="24">
        <v>394</v>
      </c>
      <c r="M57" s="24">
        <v>457</v>
      </c>
      <c r="N57" s="24">
        <v>436</v>
      </c>
      <c r="O57" s="24">
        <v>251</v>
      </c>
      <c r="P57" s="24">
        <f t="shared" si="23"/>
        <v>3212</v>
      </c>
      <c r="Q57" s="23" t="s">
        <v>68</v>
      </c>
      <c r="R57" s="22">
        <v>17</v>
      </c>
      <c r="S57" s="20"/>
      <c r="T57" s="20"/>
      <c r="U57" s="20"/>
      <c r="V57" s="21"/>
      <c r="W57" s="20"/>
      <c r="X57" s="20"/>
      <c r="Y57" s="21"/>
      <c r="Z57" s="20"/>
      <c r="AA57" s="21"/>
      <c r="AB57" s="20"/>
      <c r="AC57" s="20"/>
      <c r="AD57" s="21"/>
      <c r="AE57" s="20"/>
      <c r="AF57" s="20"/>
      <c r="AG57" s="20"/>
      <c r="AH57" s="21"/>
      <c r="AI57" s="20"/>
      <c r="AJ57" s="20"/>
      <c r="AK57" s="20"/>
      <c r="AL57" s="20"/>
      <c r="AM57" s="20"/>
      <c r="AN57" s="20"/>
      <c r="AO57" s="21"/>
      <c r="AP57" s="20"/>
      <c r="AT57" s="20"/>
      <c r="AU57" s="18" t="str">
        <f t="shared" si="24"/>
        <v>6</v>
      </c>
      <c r="AV57" s="18">
        <f t="shared" si="24"/>
        <v>17</v>
      </c>
      <c r="AW57" s="17"/>
    </row>
    <row r="58" spans="1:49" s="16" customFormat="1" ht="18">
      <c r="A58" s="4" t="s">
        <v>186</v>
      </c>
      <c r="B58" s="5" t="s">
        <v>187</v>
      </c>
      <c r="C58" s="2" t="s">
        <v>225</v>
      </c>
      <c r="D58" s="2" t="s">
        <v>148</v>
      </c>
      <c r="E58" s="24"/>
      <c r="F58" s="24"/>
      <c r="G58" s="24">
        <v>94</v>
      </c>
      <c r="H58" s="24">
        <v>520</v>
      </c>
      <c r="I58" s="24">
        <v>520</v>
      </c>
      <c r="J58" s="24">
        <v>439</v>
      </c>
      <c r="K58" s="24">
        <v>47</v>
      </c>
      <c r="L58" s="24">
        <v>372</v>
      </c>
      <c r="M58" s="24">
        <v>520</v>
      </c>
      <c r="N58" s="24">
        <v>416</v>
      </c>
      <c r="O58" s="24">
        <v>520</v>
      </c>
      <c r="P58" s="24">
        <f t="shared" si="23"/>
        <v>3448</v>
      </c>
      <c r="Q58" s="23" t="s">
        <v>66</v>
      </c>
      <c r="R58" s="22">
        <v>9</v>
      </c>
      <c r="S58" s="20"/>
      <c r="T58" s="20"/>
      <c r="U58" s="20"/>
      <c r="V58" s="21"/>
      <c r="W58" s="20"/>
      <c r="X58" s="20"/>
      <c r="Y58" s="21"/>
      <c r="Z58" s="20"/>
      <c r="AA58" s="21"/>
      <c r="AB58" s="20"/>
      <c r="AC58" s="20"/>
      <c r="AD58" s="21"/>
      <c r="AE58" s="20"/>
      <c r="AF58" s="20"/>
      <c r="AG58" s="20"/>
      <c r="AH58" s="21"/>
      <c r="AI58" s="20"/>
      <c r="AJ58" s="20"/>
      <c r="AK58" s="20"/>
      <c r="AL58" s="20"/>
      <c r="AM58" s="20"/>
      <c r="AN58" s="20"/>
      <c r="AO58" s="21"/>
      <c r="AP58" s="20"/>
      <c r="AT58" s="20"/>
      <c r="AU58" s="18" t="str">
        <f t="shared" si="24"/>
        <v>7</v>
      </c>
      <c r="AV58" s="18">
        <f t="shared" si="24"/>
        <v>9</v>
      </c>
      <c r="AW58" s="17"/>
    </row>
    <row r="59" spans="1:49" s="16" customFormat="1" ht="18">
      <c r="A59" s="4" t="s">
        <v>26</v>
      </c>
      <c r="B59" s="5" t="s">
        <v>25</v>
      </c>
      <c r="C59" s="2" t="s">
        <v>24</v>
      </c>
      <c r="D59" s="2" t="s">
        <v>23</v>
      </c>
      <c r="E59" s="24"/>
      <c r="F59" s="24"/>
      <c r="G59" s="24">
        <v>520</v>
      </c>
      <c r="H59" s="24">
        <v>520</v>
      </c>
      <c r="I59" s="24">
        <v>520</v>
      </c>
      <c r="J59" s="24">
        <v>485</v>
      </c>
      <c r="K59" s="24">
        <v>56</v>
      </c>
      <c r="L59" s="24">
        <v>276</v>
      </c>
      <c r="M59" s="24">
        <v>520</v>
      </c>
      <c r="N59" s="24">
        <v>372</v>
      </c>
      <c r="O59" s="24">
        <v>520</v>
      </c>
      <c r="P59" s="24">
        <f t="shared" si="23"/>
        <v>3789</v>
      </c>
      <c r="Q59" s="23" t="s">
        <v>7</v>
      </c>
      <c r="R59" s="22">
        <v>1</v>
      </c>
      <c r="S59" s="20"/>
      <c r="T59" s="20"/>
      <c r="U59" s="20"/>
      <c r="V59" s="21"/>
      <c r="W59" s="20"/>
      <c r="X59" s="20"/>
      <c r="Y59" s="21"/>
      <c r="Z59" s="20"/>
      <c r="AA59" s="21"/>
      <c r="AB59" s="20"/>
      <c r="AC59" s="20"/>
      <c r="AD59" s="21"/>
      <c r="AE59" s="20"/>
      <c r="AF59" s="20"/>
      <c r="AG59" s="20"/>
      <c r="AH59" s="21"/>
      <c r="AI59" s="20"/>
      <c r="AJ59" s="20"/>
      <c r="AK59" s="20"/>
      <c r="AL59" s="20"/>
      <c r="AM59" s="20"/>
      <c r="AN59" s="20"/>
      <c r="AO59" s="21"/>
      <c r="AP59" s="20"/>
      <c r="AT59" s="20"/>
      <c r="AU59" s="18" t="str">
        <f t="shared" si="24"/>
        <v>8</v>
      </c>
      <c r="AV59" s="18">
        <f t="shared" si="24"/>
        <v>1</v>
      </c>
      <c r="AW59" s="17"/>
    </row>
    <row r="60" spans="1:48" ht="12.75">
      <c r="A60" s="104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4"/>
      <c r="R60" s="13"/>
      <c r="S60" s="13"/>
      <c r="T60" s="13"/>
      <c r="U60" s="13"/>
      <c r="V60" s="14"/>
      <c r="W60" s="13"/>
      <c r="X60" s="13"/>
      <c r="Y60" s="14"/>
      <c r="Z60" s="13"/>
      <c r="AA60" s="14"/>
      <c r="AB60" s="13"/>
      <c r="AC60" s="13"/>
      <c r="AD60" s="14"/>
      <c r="AE60" s="13"/>
      <c r="AF60" s="13"/>
      <c r="AG60" s="13"/>
      <c r="AH60" s="14"/>
      <c r="AI60" s="13"/>
      <c r="AJ60" s="13"/>
      <c r="AK60" s="13"/>
      <c r="AL60" s="13"/>
      <c r="AM60" s="13"/>
      <c r="AN60" s="13"/>
      <c r="AO60" s="14"/>
      <c r="AP60" s="13"/>
      <c r="AQ60" s="13"/>
      <c r="AR60" s="14"/>
      <c r="AS60" s="13"/>
      <c r="AT60" s="13"/>
      <c r="AU60" s="13"/>
      <c r="AV60" s="13"/>
    </row>
    <row r="61" spans="1:48" ht="12.75">
      <c r="A61" s="104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4"/>
      <c r="R61" s="13"/>
      <c r="S61" s="13"/>
      <c r="T61" s="13"/>
      <c r="U61" s="13"/>
      <c r="V61" s="14"/>
      <c r="W61" s="13"/>
      <c r="X61" s="13"/>
      <c r="Y61" s="14"/>
      <c r="Z61" s="13"/>
      <c r="AA61" s="14"/>
      <c r="AB61" s="13"/>
      <c r="AC61" s="13"/>
      <c r="AD61" s="14"/>
      <c r="AE61" s="13"/>
      <c r="AF61" s="13"/>
      <c r="AG61" s="13"/>
      <c r="AH61" s="14"/>
      <c r="AI61" s="13"/>
      <c r="AJ61" s="13"/>
      <c r="AK61" s="13"/>
      <c r="AL61" s="13"/>
      <c r="AM61" s="13"/>
      <c r="AN61" s="13"/>
      <c r="AO61" s="14"/>
      <c r="AP61" s="13"/>
      <c r="AQ61" s="13"/>
      <c r="AR61" s="14"/>
      <c r="AS61" s="13"/>
      <c r="AT61" s="13"/>
      <c r="AU61" s="13"/>
      <c r="AV61" s="13"/>
    </row>
  </sheetData>
  <sheetProtection/>
  <mergeCells count="50">
    <mergeCell ref="A48:D49"/>
    <mergeCell ref="AU48:AV49"/>
    <mergeCell ref="AW25:AW27"/>
    <mergeCell ref="AE26:AI26"/>
    <mergeCell ref="AJ26:AJ27"/>
    <mergeCell ref="AK26:AK27"/>
    <mergeCell ref="AX13:AX15"/>
    <mergeCell ref="AX25:AX27"/>
    <mergeCell ref="A35:D36"/>
    <mergeCell ref="AU35:AV36"/>
    <mergeCell ref="AT25:AV26"/>
    <mergeCell ref="S26:W26"/>
    <mergeCell ref="X26:AB26"/>
    <mergeCell ref="AC26:AC27"/>
    <mergeCell ref="AD26:AD27"/>
    <mergeCell ref="AL26:AP26"/>
    <mergeCell ref="AW2:AW4"/>
    <mergeCell ref="AE14:AI14"/>
    <mergeCell ref="AJ14:AJ15"/>
    <mergeCell ref="A25:D26"/>
    <mergeCell ref="AQ26:AQ27"/>
    <mergeCell ref="AR26:AR27"/>
    <mergeCell ref="AS26:AS27"/>
    <mergeCell ref="A13:D14"/>
    <mergeCell ref="AQ14:AQ15"/>
    <mergeCell ref="AR14:AR15"/>
    <mergeCell ref="AW13:AW15"/>
    <mergeCell ref="S14:W14"/>
    <mergeCell ref="X14:AB14"/>
    <mergeCell ref="AC14:AC15"/>
    <mergeCell ref="AD14:AD15"/>
    <mergeCell ref="AS14:AS15"/>
    <mergeCell ref="AK14:AK15"/>
    <mergeCell ref="AL14:AP14"/>
    <mergeCell ref="B1:D1"/>
    <mergeCell ref="A2:D3"/>
    <mergeCell ref="AT2:AV3"/>
    <mergeCell ref="AT13:AV14"/>
    <mergeCell ref="AK3:AK4"/>
    <mergeCell ref="AL3:AP3"/>
    <mergeCell ref="AX2:AX4"/>
    <mergeCell ref="S3:W3"/>
    <mergeCell ref="X3:AB3"/>
    <mergeCell ref="AC3:AC4"/>
    <mergeCell ref="AD3:AD4"/>
    <mergeCell ref="AQ3:AQ4"/>
    <mergeCell ref="AR3:AR4"/>
    <mergeCell ref="AS3:AS4"/>
    <mergeCell ref="AE3:AI3"/>
    <mergeCell ref="AJ3:AJ4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DDV</cp:lastModifiedBy>
  <cp:lastPrinted>2010-11-21T15:42:39Z</cp:lastPrinted>
  <dcterms:created xsi:type="dcterms:W3CDTF">2010-09-19T06:53:09Z</dcterms:created>
  <dcterms:modified xsi:type="dcterms:W3CDTF">2010-11-21T17:34:21Z</dcterms:modified>
  <cp:category/>
  <cp:version/>
  <cp:contentType/>
  <cp:contentStatus/>
</cp:coreProperties>
</file>