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5070" windowHeight="1050" tabRatio="822" firstSheet="1" activeTab="1"/>
  </bookViews>
  <sheets>
    <sheet name="Судьи Equipment" sheetId="1" r:id="rId1"/>
    <sheet name="Этап 3" sheetId="2" r:id="rId2"/>
  </sheets>
  <definedNames>
    <definedName name="_xlnm.Print_Area" localSheetId="0">'Судьи Equipment'!$A$1:$P$33</definedName>
    <definedName name="_xlnm.Print_Area" localSheetId="1">'Этап 3'!$A$1:$BC$66</definedName>
  </definedNames>
  <calcPr fullCalcOnLoad="1"/>
</workbook>
</file>

<file path=xl/sharedStrings.xml><?xml version="1.0" encoding="utf-8"?>
<sst xmlns="http://schemas.openxmlformats.org/spreadsheetml/2006/main" count="514" uniqueCount="203">
  <si>
    <t>Стартовый номер</t>
  </si>
  <si>
    <t>Автомобиль</t>
  </si>
  <si>
    <t>Экипаж</t>
  </si>
  <si>
    <t>Город</t>
  </si>
  <si>
    <t>Минск</t>
  </si>
  <si>
    <t>Гомель</t>
  </si>
  <si>
    <t>Брест</t>
  </si>
  <si>
    <t>09</t>
  </si>
  <si>
    <t>ВАЗ 2121</t>
  </si>
  <si>
    <t>11</t>
  </si>
  <si>
    <t>18</t>
  </si>
  <si>
    <t>69</t>
  </si>
  <si>
    <t>Порядок старта</t>
  </si>
  <si>
    <t>Секция 1</t>
  </si>
  <si>
    <t>Секция 3</t>
  </si>
  <si>
    <t>Секция 5</t>
  </si>
  <si>
    <t>Штрафные очки Секция 1</t>
  </si>
  <si>
    <t>Штрафные очки Секция 3</t>
  </si>
  <si>
    <t>Штрафные очки Секция 5</t>
  </si>
  <si>
    <t xml:space="preserve">Сумма Штрафных очков </t>
  </si>
  <si>
    <t>МЕСТО</t>
  </si>
  <si>
    <t>Порядок старта в секциях</t>
  </si>
  <si>
    <t>Время прохождения</t>
  </si>
  <si>
    <t>Заезд 1</t>
  </si>
  <si>
    <t>Заезд 2</t>
  </si>
  <si>
    <t>Заезд 3</t>
  </si>
  <si>
    <t>Сумма очков "Триал" + "Карусельная гонка"</t>
  </si>
  <si>
    <t>Секция 7</t>
  </si>
  <si>
    <t>1</t>
  </si>
  <si>
    <t>2</t>
  </si>
  <si>
    <t>12</t>
  </si>
  <si>
    <t>14</t>
  </si>
  <si>
    <t>15</t>
  </si>
  <si>
    <t>Штрафные очки Секция 7</t>
  </si>
  <si>
    <t>Заезд 4</t>
  </si>
  <si>
    <t>МЕСТО карусель</t>
  </si>
  <si>
    <t>ОЧКИ карусель</t>
  </si>
  <si>
    <t>ОЧКИ триал</t>
  </si>
  <si>
    <t xml:space="preserve"> "Триал" </t>
  </si>
  <si>
    <t>"Карусельная гонка"</t>
  </si>
  <si>
    <t>3</t>
  </si>
  <si>
    <t>4</t>
  </si>
  <si>
    <t>5</t>
  </si>
  <si>
    <t>6</t>
  </si>
  <si>
    <t>7</t>
  </si>
  <si>
    <t>8</t>
  </si>
  <si>
    <t>9</t>
  </si>
  <si>
    <t>10</t>
  </si>
  <si>
    <t>Место по результату заезда</t>
  </si>
  <si>
    <t>Кругов прой-дено</t>
  </si>
  <si>
    <r>
      <t xml:space="preserve">ОЧКИ      </t>
    </r>
    <r>
      <rPr>
        <b/>
        <sz val="10"/>
        <rFont val="Arial Cyr"/>
        <family val="0"/>
      </rPr>
      <t>(в зачет чемпионата)</t>
    </r>
  </si>
  <si>
    <t>96</t>
  </si>
  <si>
    <t>Range Rover</t>
  </si>
  <si>
    <t>51</t>
  </si>
  <si>
    <t>Гродно</t>
  </si>
  <si>
    <t>Секция 2</t>
  </si>
  <si>
    <t>Секция 4</t>
  </si>
  <si>
    <t>Секция 6</t>
  </si>
  <si>
    <t>Штрафные очки Секция 2</t>
  </si>
  <si>
    <t>Штрафные очки Секция 4</t>
  </si>
  <si>
    <t>Штрафные очки Секция 6</t>
  </si>
  <si>
    <t>Штрафные очки Секция 8</t>
  </si>
  <si>
    <t>43</t>
  </si>
  <si>
    <t>72</t>
  </si>
  <si>
    <t>УАЗ 31512</t>
  </si>
  <si>
    <t>44</t>
  </si>
  <si>
    <t>Жодино</t>
  </si>
  <si>
    <t>39</t>
  </si>
  <si>
    <t>УАЗ 469</t>
  </si>
  <si>
    <t>29</t>
  </si>
  <si>
    <t>Ниссан Патрол</t>
  </si>
  <si>
    <t>Секция 8</t>
  </si>
  <si>
    <t>Астафьев Вася</t>
  </si>
  <si>
    <t>Цитриков Витя</t>
  </si>
  <si>
    <t>Ткачев Иван</t>
  </si>
  <si>
    <t>Шестопалов Андрей</t>
  </si>
  <si>
    <t>"Мандарин"</t>
  </si>
  <si>
    <t>"Романыч"</t>
  </si>
  <si>
    <t>Никулин Андрей</t>
  </si>
  <si>
    <t>Ермяков Дима</t>
  </si>
  <si>
    <t>"Ерема"</t>
  </si>
  <si>
    <t>Ломако Дима</t>
  </si>
  <si>
    <t>"Борода"</t>
  </si>
  <si>
    <t>Ломако Оля</t>
  </si>
  <si>
    <t>Булойчик Вова</t>
  </si>
  <si>
    <t>Горох Вова</t>
  </si>
  <si>
    <t>Сысоев Руслан</t>
  </si>
  <si>
    <t>№</t>
  </si>
  <si>
    <t>ФИО</t>
  </si>
  <si>
    <t>Позывной</t>
  </si>
  <si>
    <t>Связь</t>
  </si>
  <si>
    <t>Жилетка</t>
  </si>
  <si>
    <t>Кепка</t>
  </si>
  <si>
    <t>Рация</t>
  </si>
  <si>
    <t>Планшет</t>
  </si>
  <si>
    <t>Свисток</t>
  </si>
  <si>
    <t>Рулетка</t>
  </si>
  <si>
    <t>Изолента</t>
  </si>
  <si>
    <t>Кувалда</t>
  </si>
  <si>
    <t>Мегафон</t>
  </si>
  <si>
    <t>Плащ</t>
  </si>
  <si>
    <t>Стенд</t>
  </si>
  <si>
    <t>Огнетушит</t>
  </si>
  <si>
    <t>Список выданного equipmenta</t>
  </si>
  <si>
    <t xml:space="preserve">Гнатюк Саша </t>
  </si>
  <si>
    <t>Гарнитура</t>
  </si>
  <si>
    <t>Секундом</t>
  </si>
  <si>
    <t>Катег</t>
  </si>
  <si>
    <t>Очки "Триал"</t>
  </si>
  <si>
    <t>Список участников</t>
  </si>
  <si>
    <t>Очки по результату заезда</t>
  </si>
  <si>
    <t>Очки по результату 2-х заездов</t>
  </si>
  <si>
    <t>Очки по результату 3-х заездов</t>
  </si>
  <si>
    <t>Очки по результату 4-х заездов</t>
  </si>
  <si>
    <t>Место по результату 2-х заездов</t>
  </si>
  <si>
    <t>Место по результату 3-х заездов</t>
  </si>
  <si>
    <t>Смолевичи</t>
  </si>
  <si>
    <t>74</t>
  </si>
  <si>
    <t>Рэндж Ровер</t>
  </si>
  <si>
    <t>Поставы</t>
  </si>
  <si>
    <t>33</t>
  </si>
  <si>
    <t>Митсубиси Паджеро</t>
  </si>
  <si>
    <t>Гнатюк Саша</t>
  </si>
  <si>
    <t>УАЗ</t>
  </si>
  <si>
    <t>47</t>
  </si>
  <si>
    <t>Речица</t>
  </si>
  <si>
    <t>21</t>
  </si>
  <si>
    <t>23</t>
  </si>
  <si>
    <t>Терешков Вова</t>
  </si>
  <si>
    <t>Терешков Федя</t>
  </si>
  <si>
    <t>Атецкий Саша</t>
  </si>
  <si>
    <t>Судникович Игорь (Тигра)</t>
  </si>
  <si>
    <t>Муравьева Оля</t>
  </si>
  <si>
    <t>95</t>
  </si>
  <si>
    <t>Куйдин Саша (Мышь)</t>
  </si>
  <si>
    <t>Дыновский Витя</t>
  </si>
  <si>
    <t>89</t>
  </si>
  <si>
    <t>ГАЗ-69</t>
  </si>
  <si>
    <t>Категория В1 Триал</t>
  </si>
  <si>
    <t xml:space="preserve">Категория В1 Спринт </t>
  </si>
  <si>
    <t>-й этап "Бобров" джип-триала на Кубок НОК Республики Беларусь 2008</t>
  </si>
  <si>
    <t>56</t>
  </si>
  <si>
    <t>Ниссан</t>
  </si>
  <si>
    <t>Секция 9</t>
  </si>
  <si>
    <t>71</t>
  </si>
  <si>
    <t>82</t>
  </si>
  <si>
    <t>77</t>
  </si>
  <si>
    <t>Джип Врэнглер</t>
  </si>
  <si>
    <t>Категория В2 Триал</t>
  </si>
  <si>
    <t>Категория ATV</t>
  </si>
  <si>
    <t>Категория В2 Спринт</t>
  </si>
  <si>
    <t>Место триал</t>
  </si>
  <si>
    <t>Штрафные очки Секция 9</t>
  </si>
  <si>
    <t>Результаты 3-го этапа "Бобров" джип-триала 2008</t>
  </si>
  <si>
    <t xml:space="preserve">УАЗ 31512           </t>
  </si>
  <si>
    <t>Вартанян Сергей \ Коробов Василий\</t>
  </si>
  <si>
    <t>73</t>
  </si>
  <si>
    <t>26</t>
  </si>
  <si>
    <t>30</t>
  </si>
  <si>
    <t>Симанович Андрис \ Холодинский Дмитрий</t>
  </si>
  <si>
    <t>нестартовал</t>
  </si>
  <si>
    <t>дисквалиф</t>
  </si>
  <si>
    <t>Кравченко Дмитрий Николаевич \ Вериго Гннадий Валерьевич</t>
  </si>
  <si>
    <t>Панько Дмитрий Николаевич \ Панасюк Сергей Николаевич</t>
  </si>
  <si>
    <t>Радюк Борис Анатольевич / Безручко Владимир Владимирович</t>
  </si>
  <si>
    <t>Стасюк Павел Алексеевич \ Лойко Дмитрий Леонидович</t>
  </si>
  <si>
    <t>Козьмиренко Юрий Радикович \ Качинский Валентин Васильевич</t>
  </si>
  <si>
    <t>Красовский Роман Георгиевич \ Котович Сергей Антонович</t>
  </si>
  <si>
    <t>Сацута Сергей Н\ Аказников Дмитрий Н</t>
  </si>
  <si>
    <t>Белюга Игорь Иванович \ Грищенко Евгений Владимирович</t>
  </si>
  <si>
    <t>Джип Рэнглер</t>
  </si>
  <si>
    <t>Чернов Павел Анатольевич \ Степанов Дмитрий Анатольевич</t>
  </si>
  <si>
    <t>Величко Сергей Александрович \ Карпиевич Юрий Николаевич</t>
  </si>
  <si>
    <t>Сакун Дмитрий Станиславович\ Сакун Сергей Станиславович</t>
  </si>
  <si>
    <t>Николаев Олег Ростиславович\ Гневко Дмитрий Олегович</t>
  </si>
  <si>
    <t>Кощенко Андрей Николаевич \ Полетунов Дмитрий Викторович</t>
  </si>
  <si>
    <t>Иванов Александр Владимирович \ Чилек Роман Тадеушевич</t>
  </si>
  <si>
    <t>Прозецкий Сергей Михайлович \ Катович Александр Ричардович</t>
  </si>
  <si>
    <t>Данилейко Ольга Леонидовна \ Гавака Вера Львовна</t>
  </si>
  <si>
    <t>Кусков Дмитрий Анатольевич \ Василевский Денис Анатольевич</t>
  </si>
  <si>
    <t>Форд Фиеста</t>
  </si>
  <si>
    <t>81</t>
  </si>
  <si>
    <t>Ниссан Террано</t>
  </si>
  <si>
    <t>Протащук Сергей Владимирович \ Хомчик Владимир Алексеевич</t>
  </si>
  <si>
    <t>36</t>
  </si>
  <si>
    <t>Сузуки Самурай</t>
  </si>
  <si>
    <t>Макей Владимир Франтишкович \ Лях Олег Иванович</t>
  </si>
  <si>
    <t>Молодечно</t>
  </si>
  <si>
    <t>Кулик Александр Александрович\ Шаюн Игорь Игоревич</t>
  </si>
  <si>
    <t>Козлов Сергей Владимирович \ Литвин Сергей Антонович</t>
  </si>
  <si>
    <t>Литвин Сергей Антонович \ Козлов Сергей Владимирович</t>
  </si>
  <si>
    <t>Мосин Станислав Станиславович \ Петров Дмитрий Валерьевич</t>
  </si>
  <si>
    <t>Джиджоев Эдуард Владимирович \ Шипуль Алексей Александрович</t>
  </si>
  <si>
    <t>Титов Юрий Александрович \ Волосач Владимир Александрович</t>
  </si>
  <si>
    <t>Титовец Юрий Ефимович\ Стрельченко Александр Николаевич</t>
  </si>
  <si>
    <t>Чаплинский Сергей Иванович\ Зайцев Николай Михайлович</t>
  </si>
  <si>
    <t>Лепешко Андрей \ Волков Алексей</t>
  </si>
  <si>
    <t>5-6</t>
  </si>
  <si>
    <t>2-3</t>
  </si>
  <si>
    <t>9-10</t>
  </si>
  <si>
    <t>Штрафные очки Секция 1 / 2 день</t>
  </si>
  <si>
    <t>Штрафные очки Секция 2 / 2 день</t>
  </si>
  <si>
    <t>Колос Вадим Владимирович \ Быцко Александр Васильевич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</si>
</sst>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800]dddd\,\ mmmm\ dd\,\ yyyy"/>
    <numFmt numFmtId="166" formatCode="h:mm;@"/>
    <numFmt numFmtId="167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7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7" borderId="11" xfId="0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7" borderId="15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49" fontId="3" fillId="7" borderId="17" xfId="0" applyNumberFormat="1" applyFont="1" applyFill="1" applyBorder="1" applyAlignment="1">
      <alignment vertical="center"/>
    </xf>
    <xf numFmtId="49" fontId="3" fillId="7" borderId="11" xfId="0" applyNumberFormat="1" applyFont="1" applyFill="1" applyBorder="1" applyAlignment="1">
      <alignment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vertical="center"/>
    </xf>
    <xf numFmtId="49" fontId="2" fillId="7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2" fillId="7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7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7" fontId="0" fillId="0" borderId="10" xfId="0" applyNumberFormat="1" applyFill="1" applyBorder="1" applyAlignment="1">
      <alignment horizontal="center" vertical="center"/>
    </xf>
    <xf numFmtId="47" fontId="9" fillId="0" borderId="10" xfId="0" applyNumberFormat="1" applyFont="1" applyFill="1" applyBorder="1" applyAlignment="1">
      <alignment horizontal="center" vertical="center"/>
    </xf>
    <xf numFmtId="49" fontId="0" fillId="7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left" vertical="top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3" fillId="7" borderId="2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C4" sqref="C4:C18"/>
    </sheetView>
  </sheetViews>
  <sheetFormatPr defaultColWidth="9.00390625" defaultRowHeight="12.75"/>
  <cols>
    <col min="1" max="1" width="3.625" style="0" bestFit="1" customWidth="1"/>
    <col min="2" max="2" width="26.00390625" style="0" customWidth="1"/>
    <col min="3" max="3" width="9.00390625" style="0" customWidth="1"/>
    <col min="4" max="17" width="10.75390625" style="0" customWidth="1"/>
    <col min="18" max="19" width="9.75390625" style="0" customWidth="1"/>
  </cols>
  <sheetData>
    <row r="1" ht="15.75">
      <c r="A1" s="47" t="s">
        <v>103</v>
      </c>
    </row>
    <row r="3" spans="1:17" ht="12.75">
      <c r="A3" s="46" t="s">
        <v>87</v>
      </c>
      <c r="B3" s="46" t="s">
        <v>88</v>
      </c>
      <c r="C3" s="46" t="s">
        <v>107</v>
      </c>
      <c r="D3" s="46" t="s">
        <v>91</v>
      </c>
      <c r="E3" s="46" t="s">
        <v>92</v>
      </c>
      <c r="F3" s="46" t="s">
        <v>100</v>
      </c>
      <c r="G3" s="46" t="s">
        <v>93</v>
      </c>
      <c r="H3" s="46" t="s">
        <v>105</v>
      </c>
      <c r="I3" s="46" t="s">
        <v>94</v>
      </c>
      <c r="J3" s="46" t="s">
        <v>106</v>
      </c>
      <c r="K3" s="46" t="s">
        <v>95</v>
      </c>
      <c r="L3" s="46" t="s">
        <v>96</v>
      </c>
      <c r="M3" s="46" t="s">
        <v>97</v>
      </c>
      <c r="N3" s="46" t="s">
        <v>98</v>
      </c>
      <c r="O3" s="46" t="s">
        <v>102</v>
      </c>
      <c r="P3" s="46" t="s">
        <v>99</v>
      </c>
      <c r="Q3" s="46" t="s">
        <v>101</v>
      </c>
    </row>
    <row r="4" spans="1:17" s="73" customFormat="1" ht="19.5" customHeight="1">
      <c r="A4" s="72">
        <v>1</v>
      </c>
      <c r="B4" s="72" t="s">
        <v>81</v>
      </c>
      <c r="C4" s="19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s="73" customFormat="1" ht="19.5" customHeight="1">
      <c r="A5" s="72">
        <v>2</v>
      </c>
      <c r="B5" s="72" t="s">
        <v>83</v>
      </c>
      <c r="C5" s="1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s="73" customFormat="1" ht="19.5" customHeight="1">
      <c r="A6" s="72">
        <v>3</v>
      </c>
      <c r="B6" s="19" t="s">
        <v>134</v>
      </c>
      <c r="C6" s="19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s="73" customFormat="1" ht="19.5" customHeight="1">
      <c r="A7" s="72">
        <v>4</v>
      </c>
      <c r="B7" s="72" t="s">
        <v>128</v>
      </c>
      <c r="C7" s="19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s="73" customFormat="1" ht="19.5" customHeight="1">
      <c r="A8" s="72">
        <v>5</v>
      </c>
      <c r="B8" s="72" t="s">
        <v>129</v>
      </c>
      <c r="C8" s="19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73" customFormat="1" ht="19.5" customHeight="1">
      <c r="A9" s="72">
        <v>6</v>
      </c>
      <c r="B9" s="72" t="s">
        <v>131</v>
      </c>
      <c r="C9" s="19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73" customFormat="1" ht="19.5" customHeight="1">
      <c r="A10" s="72">
        <v>7</v>
      </c>
      <c r="B10" s="72" t="s">
        <v>73</v>
      </c>
      <c r="C10" s="19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s="73" customFormat="1" ht="19.5" customHeight="1">
      <c r="A11" s="72">
        <v>8</v>
      </c>
      <c r="B11" s="72" t="s">
        <v>86</v>
      </c>
      <c r="C11" s="19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s="73" customFormat="1" ht="19.5" customHeight="1">
      <c r="A12" s="72">
        <v>9</v>
      </c>
      <c r="B12" s="72" t="s">
        <v>130</v>
      </c>
      <c r="C12" s="19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s="73" customFormat="1" ht="19.5" customHeight="1">
      <c r="A13" s="72">
        <v>10</v>
      </c>
      <c r="B13" s="72" t="s">
        <v>79</v>
      </c>
      <c r="C13" s="19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s="73" customFormat="1" ht="19.5" customHeight="1">
      <c r="A14" s="72">
        <v>11</v>
      </c>
      <c r="B14" s="19" t="s">
        <v>135</v>
      </c>
      <c r="C14" s="19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s="73" customFormat="1" ht="19.5" customHeight="1">
      <c r="A15" s="72">
        <v>12</v>
      </c>
      <c r="B15" s="72" t="s">
        <v>74</v>
      </c>
      <c r="C15" s="19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s="73" customFormat="1" ht="19.5" customHeight="1">
      <c r="A16" s="72">
        <v>13</v>
      </c>
      <c r="B16" s="72" t="s">
        <v>85</v>
      </c>
      <c r="C16" s="19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s="73" customFormat="1" ht="19.5" customHeight="1">
      <c r="A17" s="72">
        <v>14</v>
      </c>
      <c r="B17" s="72" t="s">
        <v>132</v>
      </c>
      <c r="C17" s="1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s="73" customFormat="1" ht="19.5" customHeight="1">
      <c r="A18" s="72">
        <v>15</v>
      </c>
      <c r="B18" s="72" t="s">
        <v>122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s="1" customFormat="1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" customFormat="1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" customFormat="1" ht="19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1" customFormat="1" ht="19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1" customFormat="1" ht="19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1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1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9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9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s="1" customFormat="1" ht="19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1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1" customFormat="1" ht="19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1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1" customFormat="1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1" customFormat="1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8" spans="1:4" ht="12.75">
      <c r="A38" s="46" t="s">
        <v>87</v>
      </c>
      <c r="B38" s="46" t="s">
        <v>88</v>
      </c>
      <c r="C38" s="46" t="s">
        <v>90</v>
      </c>
      <c r="D38" s="46" t="s">
        <v>89</v>
      </c>
    </row>
    <row r="39" spans="1:4" ht="12.75">
      <c r="A39" s="19">
        <v>1</v>
      </c>
      <c r="B39" s="19" t="s">
        <v>81</v>
      </c>
      <c r="C39" s="19">
        <v>4</v>
      </c>
      <c r="D39" s="19" t="s">
        <v>82</v>
      </c>
    </row>
    <row r="40" spans="1:4" ht="12.75">
      <c r="A40" s="19">
        <v>2</v>
      </c>
      <c r="B40" s="19" t="s">
        <v>79</v>
      </c>
      <c r="C40" s="19"/>
      <c r="D40" s="19" t="s">
        <v>80</v>
      </c>
    </row>
    <row r="41" spans="1:4" ht="12.75">
      <c r="A41" s="19">
        <v>3</v>
      </c>
      <c r="B41" s="19" t="s">
        <v>75</v>
      </c>
      <c r="C41" s="19"/>
      <c r="D41" s="19" t="s">
        <v>76</v>
      </c>
    </row>
    <row r="42" spans="1:4" ht="12.75">
      <c r="A42" s="19">
        <v>4</v>
      </c>
      <c r="B42" s="19" t="s">
        <v>72</v>
      </c>
      <c r="C42" s="19">
        <v>3</v>
      </c>
      <c r="D42" s="19"/>
    </row>
    <row r="43" spans="1:4" ht="12.75">
      <c r="A43" s="19">
        <v>5</v>
      </c>
      <c r="B43" s="19" t="s">
        <v>84</v>
      </c>
      <c r="C43" s="19"/>
      <c r="D43" s="19"/>
    </row>
    <row r="44" spans="1:4" ht="12.75">
      <c r="A44" s="19">
        <v>6</v>
      </c>
      <c r="B44" s="19" t="s">
        <v>83</v>
      </c>
      <c r="C44" s="19">
        <v>4</v>
      </c>
      <c r="D44" s="19"/>
    </row>
    <row r="45" spans="1:4" ht="12.75">
      <c r="A45" s="19">
        <v>7</v>
      </c>
      <c r="B45" s="19" t="s">
        <v>73</v>
      </c>
      <c r="C45" s="19"/>
      <c r="D45" s="19"/>
    </row>
    <row r="46" spans="1:4" ht="12.75">
      <c r="A46" s="19">
        <v>8</v>
      </c>
      <c r="B46" s="19" t="s">
        <v>104</v>
      </c>
      <c r="C46" s="19">
        <v>2</v>
      </c>
      <c r="D46" s="19" t="s">
        <v>77</v>
      </c>
    </row>
    <row r="47" spans="1:4" ht="12.75">
      <c r="A47" s="19">
        <v>9</v>
      </c>
      <c r="B47" s="19" t="s">
        <v>85</v>
      </c>
      <c r="C47" s="19">
        <v>1</v>
      </c>
      <c r="D47" s="19"/>
    </row>
    <row r="48" spans="1:4" ht="12.75">
      <c r="A48" s="19">
        <v>10</v>
      </c>
      <c r="B48" s="19" t="s">
        <v>74</v>
      </c>
      <c r="C48" s="19">
        <v>3</v>
      </c>
      <c r="D48" s="19"/>
    </row>
    <row r="49" spans="1:4" ht="12.75">
      <c r="A49" s="19">
        <v>11</v>
      </c>
      <c r="B49" s="19" t="s">
        <v>78</v>
      </c>
      <c r="C49" s="19">
        <v>2</v>
      </c>
      <c r="D49" s="19"/>
    </row>
    <row r="50" spans="1:4" ht="12.75">
      <c r="A50" s="19">
        <v>12</v>
      </c>
      <c r="B50" s="19" t="s">
        <v>86</v>
      </c>
      <c r="C50" s="19">
        <v>1</v>
      </c>
      <c r="D50" s="19"/>
    </row>
  </sheetData>
  <sheetProtection/>
  <printOptions/>
  <pageMargins left="0.12" right="0.27" top="0.52" bottom="0.13" header="0.5" footer="0.1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5"/>
  <sheetViews>
    <sheetView tabSelected="1" zoomScale="70" zoomScaleNormal="70" zoomScalePageLayoutView="0" workbookViewId="0" topLeftCell="A1">
      <pane xSplit="13" ySplit="4" topLeftCell="BA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BC57" sqref="BC57"/>
    </sheetView>
  </sheetViews>
  <sheetFormatPr defaultColWidth="9.00390625" defaultRowHeight="12.75"/>
  <cols>
    <col min="1" max="1" width="5.625" style="3" customWidth="1"/>
    <col min="2" max="2" width="19.75390625" style="2" bestFit="1" customWidth="1"/>
    <col min="3" max="3" width="58.75390625" style="1" customWidth="1"/>
    <col min="4" max="4" width="10.75390625" style="1" customWidth="1"/>
    <col min="5" max="23" width="10.75390625" style="1" hidden="1" customWidth="1"/>
    <col min="24" max="24" width="10.75390625" style="3" hidden="1" customWidth="1"/>
    <col min="25" max="28" width="10.75390625" style="1" hidden="1" customWidth="1"/>
    <col min="29" max="29" width="10.75390625" style="3" hidden="1" customWidth="1"/>
    <col min="30" max="31" width="10.75390625" style="1" hidden="1" customWidth="1"/>
    <col min="32" max="32" width="10.75390625" style="3" hidden="1" customWidth="1"/>
    <col min="33" max="36" width="10.75390625" style="1" hidden="1" customWidth="1"/>
    <col min="37" max="37" width="11.75390625" style="1" hidden="1" customWidth="1"/>
    <col min="38" max="40" width="10.75390625" style="1" hidden="1" customWidth="1"/>
    <col min="41" max="41" width="10.75390625" style="3" hidden="1" customWidth="1"/>
    <col min="42" max="43" width="10.75390625" style="1" hidden="1" customWidth="1"/>
    <col min="44" max="44" width="11.75390625" style="1" hidden="1" customWidth="1"/>
    <col min="45" max="50" width="10.75390625" style="1" hidden="1" customWidth="1"/>
    <col min="51" max="51" width="11.75390625" style="3" hidden="1" customWidth="1"/>
    <col min="52" max="52" width="11.75390625" style="1" hidden="1" customWidth="1"/>
    <col min="53" max="53" width="14.125" style="1" customWidth="1"/>
    <col min="54" max="55" width="13.00390625" style="1" customWidth="1"/>
    <col min="56" max="56" width="9.125" style="102" customWidth="1"/>
    <col min="57" max="16384" width="9.125" style="15" customWidth="1"/>
  </cols>
  <sheetData>
    <row r="1" spans="1:56" s="13" customFormat="1" ht="45.75" customHeight="1">
      <c r="A1" s="24">
        <v>3</v>
      </c>
      <c r="B1" s="104" t="s">
        <v>140</v>
      </c>
      <c r="C1" s="104"/>
      <c r="D1" s="10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6"/>
      <c r="Y1" s="4"/>
      <c r="Z1" s="4"/>
      <c r="AA1" s="4"/>
      <c r="AB1" s="4"/>
      <c r="AC1" s="16"/>
      <c r="AD1" s="4"/>
      <c r="AE1" s="4"/>
      <c r="AF1" s="16"/>
      <c r="AG1" s="4"/>
      <c r="AH1" s="4"/>
      <c r="AI1" s="4"/>
      <c r="AJ1" s="4"/>
      <c r="AK1" s="4"/>
      <c r="AL1" s="4"/>
      <c r="AM1" s="4"/>
      <c r="AN1" s="4"/>
      <c r="AO1" s="16"/>
      <c r="AP1" s="4"/>
      <c r="AQ1" s="4"/>
      <c r="AR1" s="4"/>
      <c r="AS1" s="4"/>
      <c r="AT1" s="4"/>
      <c r="AU1" s="4"/>
      <c r="AV1" s="4"/>
      <c r="AW1" s="4"/>
      <c r="AX1" s="4"/>
      <c r="AY1" s="16"/>
      <c r="AZ1" s="4"/>
      <c r="BA1" s="4"/>
      <c r="BB1" s="4"/>
      <c r="BC1" s="4"/>
      <c r="BD1" s="99"/>
    </row>
    <row r="2" spans="1:56" s="14" customFormat="1" ht="15.75">
      <c r="A2" s="118" t="s">
        <v>109</v>
      </c>
      <c r="B2" s="118"/>
      <c r="C2" s="118"/>
      <c r="D2" s="118"/>
      <c r="E2" s="50" t="s">
        <v>21</v>
      </c>
      <c r="F2" s="51"/>
      <c r="G2" s="51"/>
      <c r="H2" s="51"/>
      <c r="I2" s="51"/>
      <c r="J2" s="51"/>
      <c r="K2" s="51"/>
      <c r="L2" s="51"/>
      <c r="M2" s="52"/>
      <c r="N2" s="50" t="s">
        <v>38</v>
      </c>
      <c r="O2" s="51"/>
      <c r="P2" s="51"/>
      <c r="Q2" s="51"/>
      <c r="R2" s="51"/>
      <c r="S2" s="51"/>
      <c r="T2" s="51"/>
      <c r="U2" s="51"/>
      <c r="V2" s="51"/>
      <c r="W2" s="51"/>
      <c r="X2" s="68"/>
      <c r="Y2" s="52"/>
      <c r="Z2" s="56" t="s">
        <v>39</v>
      </c>
      <c r="AA2" s="56" t="s">
        <v>39</v>
      </c>
      <c r="AB2" s="57"/>
      <c r="AC2" s="80"/>
      <c r="AD2" s="57"/>
      <c r="AE2" s="57"/>
      <c r="AF2" s="80"/>
      <c r="AG2" s="57"/>
      <c r="AH2" s="57"/>
      <c r="AI2" s="57"/>
      <c r="AJ2" s="57"/>
      <c r="AK2" s="57"/>
      <c r="AL2" s="57"/>
      <c r="AM2" s="57"/>
      <c r="AN2" s="57"/>
      <c r="AO2" s="80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8"/>
      <c r="BA2" s="119" t="s">
        <v>153</v>
      </c>
      <c r="BB2" s="110"/>
      <c r="BC2" s="111"/>
      <c r="BD2" s="100"/>
    </row>
    <row r="3" spans="1:56" s="14" customFormat="1" ht="15.75">
      <c r="A3" s="118"/>
      <c r="B3" s="118"/>
      <c r="C3" s="118"/>
      <c r="D3" s="118"/>
      <c r="E3" s="53"/>
      <c r="F3" s="54"/>
      <c r="G3" s="54"/>
      <c r="H3" s="54"/>
      <c r="I3" s="54"/>
      <c r="J3" s="54"/>
      <c r="K3" s="54"/>
      <c r="L3" s="54"/>
      <c r="M3" s="55"/>
      <c r="N3" s="53"/>
      <c r="O3" s="54"/>
      <c r="P3" s="54"/>
      <c r="Q3" s="54"/>
      <c r="R3" s="54"/>
      <c r="S3" s="54"/>
      <c r="T3" s="54"/>
      <c r="U3" s="54"/>
      <c r="V3" s="54"/>
      <c r="W3" s="54"/>
      <c r="X3" s="69"/>
      <c r="Y3" s="55"/>
      <c r="Z3" s="115" t="s">
        <v>23</v>
      </c>
      <c r="AA3" s="116"/>
      <c r="AB3" s="116"/>
      <c r="AC3" s="116"/>
      <c r="AD3" s="117"/>
      <c r="AE3" s="115" t="s">
        <v>24</v>
      </c>
      <c r="AF3" s="116"/>
      <c r="AG3" s="116"/>
      <c r="AH3" s="116"/>
      <c r="AI3" s="117"/>
      <c r="AJ3" s="107" t="s">
        <v>111</v>
      </c>
      <c r="AK3" s="107" t="s">
        <v>114</v>
      </c>
      <c r="AL3" s="115" t="s">
        <v>25</v>
      </c>
      <c r="AM3" s="116"/>
      <c r="AN3" s="116"/>
      <c r="AO3" s="116"/>
      <c r="AP3" s="117"/>
      <c r="AQ3" s="107" t="s">
        <v>112</v>
      </c>
      <c r="AR3" s="107" t="s">
        <v>115</v>
      </c>
      <c r="AS3" s="115" t="s">
        <v>34</v>
      </c>
      <c r="AT3" s="116"/>
      <c r="AU3" s="116"/>
      <c r="AV3" s="116"/>
      <c r="AW3" s="117"/>
      <c r="AX3" s="107" t="s">
        <v>113</v>
      </c>
      <c r="AY3" s="108" t="s">
        <v>35</v>
      </c>
      <c r="AZ3" s="107" t="s">
        <v>36</v>
      </c>
      <c r="BA3" s="112"/>
      <c r="BB3" s="113"/>
      <c r="BC3" s="114"/>
      <c r="BD3" s="100"/>
    </row>
    <row r="4" spans="1:56" s="10" customFormat="1" ht="56.25">
      <c r="A4" s="31" t="s">
        <v>0</v>
      </c>
      <c r="B4" s="76" t="s">
        <v>1</v>
      </c>
      <c r="C4" s="76" t="s">
        <v>2</v>
      </c>
      <c r="D4" s="76" t="s">
        <v>3</v>
      </c>
      <c r="E4" s="76" t="s">
        <v>13</v>
      </c>
      <c r="F4" s="76" t="s">
        <v>55</v>
      </c>
      <c r="G4" s="76" t="s">
        <v>14</v>
      </c>
      <c r="H4" s="76" t="s">
        <v>56</v>
      </c>
      <c r="I4" s="76" t="s">
        <v>15</v>
      </c>
      <c r="J4" s="76" t="s">
        <v>57</v>
      </c>
      <c r="K4" s="76" t="s">
        <v>27</v>
      </c>
      <c r="L4" s="76" t="s">
        <v>71</v>
      </c>
      <c r="M4" s="76" t="s">
        <v>143</v>
      </c>
      <c r="N4" s="36" t="s">
        <v>16</v>
      </c>
      <c r="O4" s="36" t="s">
        <v>201</v>
      </c>
      <c r="P4" s="36" t="s">
        <v>17</v>
      </c>
      <c r="Q4" s="36" t="s">
        <v>59</v>
      </c>
      <c r="R4" s="36" t="s">
        <v>18</v>
      </c>
      <c r="S4" s="36" t="s">
        <v>60</v>
      </c>
      <c r="T4" s="36" t="s">
        <v>33</v>
      </c>
      <c r="U4" s="36" t="s">
        <v>200</v>
      </c>
      <c r="V4" s="36" t="s">
        <v>152</v>
      </c>
      <c r="W4" s="76" t="s">
        <v>19</v>
      </c>
      <c r="X4" s="70" t="s">
        <v>151</v>
      </c>
      <c r="Y4" s="76" t="s">
        <v>37</v>
      </c>
      <c r="Z4" s="76" t="s">
        <v>12</v>
      </c>
      <c r="AA4" s="76" t="s">
        <v>49</v>
      </c>
      <c r="AB4" s="76" t="s">
        <v>22</v>
      </c>
      <c r="AC4" s="81" t="s">
        <v>48</v>
      </c>
      <c r="AD4" s="60" t="s">
        <v>110</v>
      </c>
      <c r="AE4" s="76" t="s">
        <v>12</v>
      </c>
      <c r="AF4" s="70" t="s">
        <v>49</v>
      </c>
      <c r="AG4" s="76" t="s">
        <v>22</v>
      </c>
      <c r="AH4" s="59" t="s">
        <v>48</v>
      </c>
      <c r="AI4" s="60" t="s">
        <v>110</v>
      </c>
      <c r="AJ4" s="107"/>
      <c r="AK4" s="107"/>
      <c r="AL4" s="76" t="s">
        <v>12</v>
      </c>
      <c r="AM4" s="76" t="s">
        <v>49</v>
      </c>
      <c r="AN4" s="76" t="s">
        <v>22</v>
      </c>
      <c r="AO4" s="81" t="s">
        <v>48</v>
      </c>
      <c r="AP4" s="60" t="s">
        <v>110</v>
      </c>
      <c r="AQ4" s="107"/>
      <c r="AR4" s="107"/>
      <c r="AS4" s="76" t="s">
        <v>12</v>
      </c>
      <c r="AT4" s="76" t="s">
        <v>49</v>
      </c>
      <c r="AU4" s="76" t="s">
        <v>22</v>
      </c>
      <c r="AV4" s="59" t="s">
        <v>48</v>
      </c>
      <c r="AW4" s="60" t="s">
        <v>110</v>
      </c>
      <c r="AX4" s="107"/>
      <c r="AY4" s="109"/>
      <c r="AZ4" s="107"/>
      <c r="BA4" s="76" t="s">
        <v>26</v>
      </c>
      <c r="BB4" s="74" t="s">
        <v>20</v>
      </c>
      <c r="BC4" s="74" t="s">
        <v>50</v>
      </c>
      <c r="BD4" s="101"/>
    </row>
    <row r="5" spans="1:56" s="10" customFormat="1" ht="18">
      <c r="A5" s="7" t="s">
        <v>139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1"/>
      <c r="Y5" s="7"/>
      <c r="Z5" s="17"/>
      <c r="AA5" s="17"/>
      <c r="AB5" s="22"/>
      <c r="AC5" s="92"/>
      <c r="AD5" s="49"/>
      <c r="AE5" s="22"/>
      <c r="AF5" s="95"/>
      <c r="AG5" s="22"/>
      <c r="AH5" s="49"/>
      <c r="AI5" s="49"/>
      <c r="AJ5" s="49"/>
      <c r="AK5" s="49"/>
      <c r="AL5" s="22"/>
      <c r="AM5" s="22"/>
      <c r="AN5" s="22"/>
      <c r="AO5" s="83"/>
      <c r="AP5" s="22"/>
      <c r="AQ5" s="17"/>
      <c r="AR5" s="17"/>
      <c r="AS5" s="17"/>
      <c r="AT5" s="17"/>
      <c r="AU5" s="17"/>
      <c r="AV5" s="9"/>
      <c r="AW5" s="9"/>
      <c r="AX5" s="9"/>
      <c r="AY5" s="18"/>
      <c r="AZ5" s="22"/>
      <c r="BA5" s="22"/>
      <c r="BB5" s="45"/>
      <c r="BC5" s="48"/>
      <c r="BD5" s="101"/>
    </row>
    <row r="6" spans="1:56" s="65" customFormat="1" ht="18" customHeight="1">
      <c r="A6" s="29" t="s">
        <v>47</v>
      </c>
      <c r="B6" s="89" t="s">
        <v>8</v>
      </c>
      <c r="C6" s="5" t="s">
        <v>174</v>
      </c>
      <c r="D6" s="20" t="s">
        <v>4</v>
      </c>
      <c r="E6" s="63">
        <v>5</v>
      </c>
      <c r="F6" s="63"/>
      <c r="G6" s="63"/>
      <c r="H6" s="63"/>
      <c r="I6" s="63"/>
      <c r="J6" s="63"/>
      <c r="K6" s="63"/>
      <c r="L6" s="63"/>
      <c r="M6" s="63"/>
      <c r="N6" s="63">
        <v>105</v>
      </c>
      <c r="O6" s="63">
        <v>41</v>
      </c>
      <c r="P6" s="63">
        <v>32</v>
      </c>
      <c r="Q6" s="63">
        <v>156</v>
      </c>
      <c r="R6" s="63"/>
      <c r="S6" s="63"/>
      <c r="T6" s="63"/>
      <c r="U6" s="63"/>
      <c r="V6" s="63"/>
      <c r="W6" s="63">
        <f aca="true" t="shared" si="0" ref="W6:W11">SUM(N6:V6)</f>
        <v>334</v>
      </c>
      <c r="X6" s="28" t="s">
        <v>28</v>
      </c>
      <c r="Y6" s="32">
        <v>60</v>
      </c>
      <c r="Z6" s="63" t="str">
        <f aca="true" t="shared" si="1" ref="Z6:Z11">X6</f>
        <v>1</v>
      </c>
      <c r="AA6" s="63">
        <v>9</v>
      </c>
      <c r="AB6" s="67">
        <v>0.017113194444444445</v>
      </c>
      <c r="AC6" s="66">
        <v>1</v>
      </c>
      <c r="AD6" s="32">
        <v>60</v>
      </c>
      <c r="AE6" s="63">
        <f aca="true" t="shared" si="2" ref="AE6:AE11">AC6</f>
        <v>1</v>
      </c>
      <c r="AF6" s="66">
        <v>9</v>
      </c>
      <c r="AG6" s="67">
        <v>0.016654166666666668</v>
      </c>
      <c r="AH6" s="63">
        <v>1</v>
      </c>
      <c r="AI6" s="32">
        <v>60</v>
      </c>
      <c r="AJ6" s="63">
        <f aca="true" t="shared" si="3" ref="AJ6:AJ11">AD6+AI6</f>
        <v>120</v>
      </c>
      <c r="AK6" s="63">
        <v>1</v>
      </c>
      <c r="AL6" s="63">
        <f aca="true" t="shared" si="4" ref="AL6:AL11">AK6</f>
        <v>1</v>
      </c>
      <c r="AM6" s="63">
        <v>9</v>
      </c>
      <c r="AN6" s="67">
        <v>0.016183680555555555</v>
      </c>
      <c r="AO6" s="66">
        <v>1</v>
      </c>
      <c r="AP6" s="32">
        <v>60</v>
      </c>
      <c r="AQ6" s="63">
        <f aca="true" t="shared" si="5" ref="AQ6:AQ11">AJ6+AP6</f>
        <v>180</v>
      </c>
      <c r="AR6" s="63">
        <v>1</v>
      </c>
      <c r="AS6" s="63">
        <f aca="true" t="shared" si="6" ref="AS6:AS11">AR6</f>
        <v>1</v>
      </c>
      <c r="AT6" s="63">
        <v>9</v>
      </c>
      <c r="AU6" s="67">
        <v>0.01560335648148148</v>
      </c>
      <c r="AV6" s="63">
        <v>1</v>
      </c>
      <c r="AW6" s="32">
        <v>60</v>
      </c>
      <c r="AX6" s="63">
        <f aca="true" t="shared" si="7" ref="AX6:AX11">AQ6+AW6</f>
        <v>240</v>
      </c>
      <c r="AY6" s="28" t="s">
        <v>28</v>
      </c>
      <c r="AZ6" s="32">
        <v>60</v>
      </c>
      <c r="BA6" s="63">
        <f aca="true" t="shared" si="8" ref="BA6:BA11">Y6+AZ6</f>
        <v>120</v>
      </c>
      <c r="BB6" s="27">
        <v>1</v>
      </c>
      <c r="BC6" s="27">
        <v>60</v>
      </c>
      <c r="BD6" s="102">
        <f>AT6+AM6+AF6+AA6</f>
        <v>36</v>
      </c>
    </row>
    <row r="7" spans="1:56" s="65" customFormat="1" ht="18" customHeight="1">
      <c r="A7" s="29" t="s">
        <v>7</v>
      </c>
      <c r="B7" s="25" t="s">
        <v>8</v>
      </c>
      <c r="C7" s="5" t="s">
        <v>175</v>
      </c>
      <c r="D7" s="5" t="s">
        <v>5</v>
      </c>
      <c r="E7" s="63">
        <v>2</v>
      </c>
      <c r="F7" s="63"/>
      <c r="G7" s="63"/>
      <c r="H7" s="63"/>
      <c r="I7" s="63"/>
      <c r="J7" s="63"/>
      <c r="K7" s="63"/>
      <c r="L7" s="63"/>
      <c r="M7" s="63"/>
      <c r="N7" s="63">
        <v>44</v>
      </c>
      <c r="O7" s="63">
        <v>49</v>
      </c>
      <c r="P7" s="63">
        <v>92</v>
      </c>
      <c r="Q7" s="63">
        <v>235</v>
      </c>
      <c r="R7" s="63"/>
      <c r="S7" s="63"/>
      <c r="T7" s="63"/>
      <c r="U7" s="63"/>
      <c r="V7" s="63"/>
      <c r="W7" s="63">
        <f>SUM(N7:V7)</f>
        <v>420</v>
      </c>
      <c r="X7" s="28" t="s">
        <v>29</v>
      </c>
      <c r="Y7" s="32">
        <v>43</v>
      </c>
      <c r="Z7" s="63" t="str">
        <f>X7</f>
        <v>2</v>
      </c>
      <c r="AA7" s="63">
        <v>9</v>
      </c>
      <c r="AB7" s="67">
        <v>0.0184849537037037</v>
      </c>
      <c r="AC7" s="66">
        <v>2</v>
      </c>
      <c r="AD7" s="32">
        <v>43</v>
      </c>
      <c r="AE7" s="63">
        <f>AC7</f>
        <v>2</v>
      </c>
      <c r="AF7" s="66">
        <v>8</v>
      </c>
      <c r="AG7" s="67">
        <v>0.018481712962962964</v>
      </c>
      <c r="AH7" s="63">
        <v>3</v>
      </c>
      <c r="AI7" s="32">
        <v>30</v>
      </c>
      <c r="AJ7" s="63">
        <f>AD7+AI7</f>
        <v>73</v>
      </c>
      <c r="AK7" s="28" t="s">
        <v>198</v>
      </c>
      <c r="AL7" s="63" t="str">
        <f>AK7</f>
        <v>2-3</v>
      </c>
      <c r="AM7" s="63">
        <v>7</v>
      </c>
      <c r="AN7" s="67">
        <v>0.014848958333333334</v>
      </c>
      <c r="AO7" s="66">
        <v>3</v>
      </c>
      <c r="AP7" s="32">
        <v>30</v>
      </c>
      <c r="AQ7" s="63">
        <f>AJ7+AP7</f>
        <v>103</v>
      </c>
      <c r="AR7" s="63">
        <v>3</v>
      </c>
      <c r="AS7" s="63">
        <f>AR7</f>
        <v>3</v>
      </c>
      <c r="AT7" s="63">
        <v>8</v>
      </c>
      <c r="AU7" s="67">
        <v>0.01699398148148148</v>
      </c>
      <c r="AV7" s="63">
        <v>3</v>
      </c>
      <c r="AW7" s="32">
        <v>30</v>
      </c>
      <c r="AX7" s="63">
        <f>AQ7+AW7</f>
        <v>133</v>
      </c>
      <c r="AY7" s="28" t="s">
        <v>40</v>
      </c>
      <c r="AZ7" s="32">
        <v>30</v>
      </c>
      <c r="BA7" s="63">
        <f>Y7+AZ7</f>
        <v>73</v>
      </c>
      <c r="BB7" s="27">
        <v>2</v>
      </c>
      <c r="BC7" s="27">
        <v>43</v>
      </c>
      <c r="BD7" s="102">
        <f>AT7+AM7+AF7+AA7</f>
        <v>32</v>
      </c>
    </row>
    <row r="8" spans="1:56" s="65" customFormat="1" ht="18">
      <c r="A8" s="29" t="s">
        <v>62</v>
      </c>
      <c r="B8" s="89" t="s">
        <v>154</v>
      </c>
      <c r="C8" s="5" t="s">
        <v>177</v>
      </c>
      <c r="D8" s="5" t="s">
        <v>4</v>
      </c>
      <c r="E8" s="63">
        <v>1</v>
      </c>
      <c r="F8" s="63"/>
      <c r="G8" s="63"/>
      <c r="H8" s="63"/>
      <c r="I8" s="63"/>
      <c r="J8" s="63"/>
      <c r="K8" s="63"/>
      <c r="L8" s="63"/>
      <c r="M8" s="63"/>
      <c r="N8" s="63">
        <v>318</v>
      </c>
      <c r="O8" s="63">
        <v>49</v>
      </c>
      <c r="P8" s="63">
        <v>351</v>
      </c>
      <c r="Q8" s="63">
        <v>176</v>
      </c>
      <c r="R8" s="63"/>
      <c r="S8" s="63"/>
      <c r="T8" s="63"/>
      <c r="U8" s="63"/>
      <c r="V8" s="63"/>
      <c r="W8" s="63">
        <f>SUM(N8:V8)</f>
        <v>894</v>
      </c>
      <c r="X8" s="28" t="s">
        <v>41</v>
      </c>
      <c r="Y8" s="32">
        <v>19</v>
      </c>
      <c r="Z8" s="63" t="str">
        <f>X8</f>
        <v>4</v>
      </c>
      <c r="AA8" s="63">
        <v>8</v>
      </c>
      <c r="AB8" s="87">
        <v>0.017511111111111113</v>
      </c>
      <c r="AC8" s="66">
        <v>3</v>
      </c>
      <c r="AD8" s="32">
        <v>30</v>
      </c>
      <c r="AE8" s="63">
        <f>AC8</f>
        <v>3</v>
      </c>
      <c r="AF8" s="28" t="s">
        <v>46</v>
      </c>
      <c r="AG8" s="67">
        <v>0.017855092592592593</v>
      </c>
      <c r="AH8" s="63">
        <v>2</v>
      </c>
      <c r="AI8" s="32">
        <v>43</v>
      </c>
      <c r="AJ8" s="63">
        <f>AD8+AI8</f>
        <v>73</v>
      </c>
      <c r="AK8" s="28" t="s">
        <v>198</v>
      </c>
      <c r="AL8" s="63" t="str">
        <f>AK8</f>
        <v>2-3</v>
      </c>
      <c r="AM8" s="63">
        <v>8</v>
      </c>
      <c r="AN8" s="67">
        <v>0.016895833333333332</v>
      </c>
      <c r="AO8" s="66">
        <v>2</v>
      </c>
      <c r="AP8" s="32">
        <v>43</v>
      </c>
      <c r="AQ8" s="63">
        <f>AJ8+AP8</f>
        <v>116</v>
      </c>
      <c r="AR8" s="63">
        <v>2</v>
      </c>
      <c r="AS8" s="63">
        <f>AR8</f>
        <v>2</v>
      </c>
      <c r="AT8" s="63">
        <v>8</v>
      </c>
      <c r="AU8" s="67">
        <v>0.016499074074074072</v>
      </c>
      <c r="AV8" s="63">
        <v>2</v>
      </c>
      <c r="AW8" s="32">
        <v>43</v>
      </c>
      <c r="AX8" s="63">
        <f>AQ8+AW8</f>
        <v>159</v>
      </c>
      <c r="AY8" s="28" t="s">
        <v>29</v>
      </c>
      <c r="AZ8" s="32">
        <v>43</v>
      </c>
      <c r="BA8" s="63">
        <f>Y8+AZ8</f>
        <v>62</v>
      </c>
      <c r="BB8" s="27">
        <v>3</v>
      </c>
      <c r="BC8" s="27">
        <v>30</v>
      </c>
      <c r="BD8" s="102">
        <f aca="true" t="shared" si="9" ref="BD8:BD15">AT8+AM8+AF8+AA8</f>
        <v>33</v>
      </c>
    </row>
    <row r="9" spans="1:56" s="65" customFormat="1" ht="18" customHeight="1">
      <c r="A9" s="29" t="s">
        <v>10</v>
      </c>
      <c r="B9" s="89" t="s">
        <v>8</v>
      </c>
      <c r="C9" s="5" t="s">
        <v>176</v>
      </c>
      <c r="D9" s="20" t="s">
        <v>4</v>
      </c>
      <c r="E9" s="63">
        <v>3</v>
      </c>
      <c r="F9" s="63"/>
      <c r="G9" s="63"/>
      <c r="H9" s="63"/>
      <c r="I9" s="63"/>
      <c r="J9" s="63"/>
      <c r="K9" s="63"/>
      <c r="L9" s="63"/>
      <c r="M9" s="63"/>
      <c r="N9" s="63">
        <v>394</v>
      </c>
      <c r="O9" s="63">
        <v>64</v>
      </c>
      <c r="P9" s="63">
        <v>36</v>
      </c>
      <c r="Q9" s="63">
        <v>90</v>
      </c>
      <c r="R9" s="63"/>
      <c r="S9" s="63"/>
      <c r="T9" s="63"/>
      <c r="U9" s="63"/>
      <c r="V9" s="63"/>
      <c r="W9" s="63">
        <f t="shared" si="0"/>
        <v>584</v>
      </c>
      <c r="X9" s="28" t="s">
        <v>40</v>
      </c>
      <c r="Y9" s="32">
        <v>30</v>
      </c>
      <c r="Z9" s="63" t="str">
        <f t="shared" si="1"/>
        <v>3</v>
      </c>
      <c r="AA9" s="63">
        <v>6</v>
      </c>
      <c r="AB9" s="67">
        <v>0.011869328703703705</v>
      </c>
      <c r="AC9" s="66">
        <v>4</v>
      </c>
      <c r="AD9" s="32">
        <v>19</v>
      </c>
      <c r="AE9" s="63">
        <f t="shared" si="2"/>
        <v>4</v>
      </c>
      <c r="AF9" s="28" t="s">
        <v>40</v>
      </c>
      <c r="AG9" s="67">
        <v>0.01279236111111111</v>
      </c>
      <c r="AH9" s="63">
        <v>4</v>
      </c>
      <c r="AI9" s="32">
        <v>19</v>
      </c>
      <c r="AJ9" s="63">
        <f t="shared" si="3"/>
        <v>38</v>
      </c>
      <c r="AK9" s="63">
        <v>4</v>
      </c>
      <c r="AL9" s="63">
        <f t="shared" si="4"/>
        <v>4</v>
      </c>
      <c r="AM9" s="63">
        <v>2</v>
      </c>
      <c r="AN9" s="67">
        <v>0.016225694444444442</v>
      </c>
      <c r="AO9" s="66">
        <v>4</v>
      </c>
      <c r="AP9" s="32">
        <v>19</v>
      </c>
      <c r="AQ9" s="63">
        <f t="shared" si="5"/>
        <v>57</v>
      </c>
      <c r="AR9" s="63">
        <v>4</v>
      </c>
      <c r="AS9" s="63">
        <f t="shared" si="6"/>
        <v>4</v>
      </c>
      <c r="AT9" s="63">
        <v>7</v>
      </c>
      <c r="AU9" s="67">
        <v>0.015742592592592593</v>
      </c>
      <c r="AV9" s="63">
        <v>4</v>
      </c>
      <c r="AW9" s="32">
        <v>19</v>
      </c>
      <c r="AX9" s="63">
        <f t="shared" si="7"/>
        <v>76</v>
      </c>
      <c r="AY9" s="28" t="s">
        <v>41</v>
      </c>
      <c r="AZ9" s="32">
        <v>19</v>
      </c>
      <c r="BA9" s="63">
        <f t="shared" si="8"/>
        <v>49</v>
      </c>
      <c r="BB9" s="27">
        <v>4</v>
      </c>
      <c r="BC9" s="27">
        <v>19</v>
      </c>
      <c r="BD9" s="102">
        <f t="shared" si="9"/>
        <v>18</v>
      </c>
    </row>
    <row r="10" spans="1:56" s="65" customFormat="1" ht="18" customHeight="1">
      <c r="A10" s="26" t="s">
        <v>127</v>
      </c>
      <c r="B10" s="85" t="s">
        <v>8</v>
      </c>
      <c r="C10" s="8" t="s">
        <v>172</v>
      </c>
      <c r="D10" s="86" t="s">
        <v>4</v>
      </c>
      <c r="E10" s="63">
        <v>6</v>
      </c>
      <c r="F10" s="63"/>
      <c r="G10" s="63"/>
      <c r="H10" s="63"/>
      <c r="I10" s="63"/>
      <c r="J10" s="63"/>
      <c r="K10" s="63"/>
      <c r="L10" s="63"/>
      <c r="M10" s="63"/>
      <c r="N10" s="63">
        <v>304</v>
      </c>
      <c r="O10" s="63">
        <v>520</v>
      </c>
      <c r="P10" s="63">
        <v>129</v>
      </c>
      <c r="Q10" s="63">
        <v>58</v>
      </c>
      <c r="R10" s="63"/>
      <c r="S10" s="63"/>
      <c r="T10" s="63"/>
      <c r="U10" s="63"/>
      <c r="V10" s="63"/>
      <c r="W10" s="63">
        <f t="shared" si="0"/>
        <v>1011</v>
      </c>
      <c r="X10" s="28" t="s">
        <v>42</v>
      </c>
      <c r="Y10" s="32">
        <v>10</v>
      </c>
      <c r="Z10" s="63" t="str">
        <f t="shared" si="1"/>
        <v>5</v>
      </c>
      <c r="AA10" s="63">
        <v>0</v>
      </c>
      <c r="AB10" s="91" t="s">
        <v>160</v>
      </c>
      <c r="AC10" s="28" t="s">
        <v>197</v>
      </c>
      <c r="AD10" s="77">
        <v>0</v>
      </c>
      <c r="AE10" s="63" t="str">
        <f t="shared" si="2"/>
        <v>5-6</v>
      </c>
      <c r="AF10" s="28" t="s">
        <v>40</v>
      </c>
      <c r="AG10" s="90" t="s">
        <v>161</v>
      </c>
      <c r="AH10" s="28" t="s">
        <v>197</v>
      </c>
      <c r="AI10" s="63">
        <v>0</v>
      </c>
      <c r="AJ10" s="63">
        <f t="shared" si="3"/>
        <v>0</v>
      </c>
      <c r="AK10" s="28" t="s">
        <v>197</v>
      </c>
      <c r="AL10" s="63" t="str">
        <f t="shared" si="4"/>
        <v>5-6</v>
      </c>
      <c r="AM10" s="63">
        <v>0</v>
      </c>
      <c r="AN10" s="91" t="s">
        <v>160</v>
      </c>
      <c r="AO10" s="28" t="s">
        <v>197</v>
      </c>
      <c r="AP10" s="77">
        <v>0</v>
      </c>
      <c r="AQ10" s="63">
        <f t="shared" si="5"/>
        <v>0</v>
      </c>
      <c r="AR10" s="28" t="s">
        <v>197</v>
      </c>
      <c r="AS10" s="63" t="str">
        <f t="shared" si="6"/>
        <v>5-6</v>
      </c>
      <c r="AT10" s="63">
        <v>0</v>
      </c>
      <c r="AU10" s="91" t="s">
        <v>160</v>
      </c>
      <c r="AV10" s="28" t="s">
        <v>197</v>
      </c>
      <c r="AW10" s="77">
        <v>0</v>
      </c>
      <c r="AX10" s="63">
        <f t="shared" si="7"/>
        <v>0</v>
      </c>
      <c r="AY10" s="28" t="s">
        <v>197</v>
      </c>
      <c r="AZ10" s="63">
        <v>0</v>
      </c>
      <c r="BA10" s="63">
        <f t="shared" si="8"/>
        <v>10</v>
      </c>
      <c r="BB10" s="27">
        <v>5</v>
      </c>
      <c r="BC10" s="27">
        <v>10</v>
      </c>
      <c r="BD10" s="102">
        <f t="shared" si="9"/>
        <v>3</v>
      </c>
    </row>
    <row r="11" spans="1:56" s="65" customFormat="1" ht="18" customHeight="1">
      <c r="A11" s="29" t="s">
        <v>120</v>
      </c>
      <c r="B11" s="85" t="s">
        <v>137</v>
      </c>
      <c r="C11" s="5" t="s">
        <v>173</v>
      </c>
      <c r="D11" s="86" t="s">
        <v>4</v>
      </c>
      <c r="E11" s="63">
        <v>4</v>
      </c>
      <c r="F11" s="63"/>
      <c r="G11" s="63"/>
      <c r="H11" s="63"/>
      <c r="I11" s="63"/>
      <c r="J11" s="63"/>
      <c r="K11" s="63"/>
      <c r="L11" s="63"/>
      <c r="M11" s="63"/>
      <c r="N11" s="63">
        <v>34</v>
      </c>
      <c r="O11" s="63">
        <v>134</v>
      </c>
      <c r="P11" s="63">
        <v>438</v>
      </c>
      <c r="Q11" s="63">
        <v>520</v>
      </c>
      <c r="R11" s="63"/>
      <c r="S11" s="63"/>
      <c r="T11" s="63"/>
      <c r="U11" s="63"/>
      <c r="V11" s="63"/>
      <c r="W11" s="63">
        <f t="shared" si="0"/>
        <v>1126</v>
      </c>
      <c r="X11" s="28" t="s">
        <v>43</v>
      </c>
      <c r="Y11" s="32">
        <v>1</v>
      </c>
      <c r="Z11" s="63" t="str">
        <f t="shared" si="1"/>
        <v>6</v>
      </c>
      <c r="AA11" s="63">
        <v>0</v>
      </c>
      <c r="AB11" s="91" t="s">
        <v>160</v>
      </c>
      <c r="AC11" s="28" t="s">
        <v>197</v>
      </c>
      <c r="AD11" s="88">
        <v>0</v>
      </c>
      <c r="AE11" s="63" t="str">
        <f t="shared" si="2"/>
        <v>5-6</v>
      </c>
      <c r="AF11" s="63">
        <v>0</v>
      </c>
      <c r="AG11" s="91" t="s">
        <v>160</v>
      </c>
      <c r="AH11" s="28" t="s">
        <v>197</v>
      </c>
      <c r="AI11" s="77">
        <v>0</v>
      </c>
      <c r="AJ11" s="63">
        <f t="shared" si="3"/>
        <v>0</v>
      </c>
      <c r="AK11" s="28" t="s">
        <v>197</v>
      </c>
      <c r="AL11" s="63" t="str">
        <f t="shared" si="4"/>
        <v>5-6</v>
      </c>
      <c r="AM11" s="63">
        <v>0</v>
      </c>
      <c r="AN11" s="91" t="s">
        <v>160</v>
      </c>
      <c r="AO11" s="28" t="s">
        <v>197</v>
      </c>
      <c r="AP11" s="77">
        <v>0</v>
      </c>
      <c r="AQ11" s="63">
        <f t="shared" si="5"/>
        <v>0</v>
      </c>
      <c r="AR11" s="28" t="s">
        <v>197</v>
      </c>
      <c r="AS11" s="63" t="str">
        <f t="shared" si="6"/>
        <v>5-6</v>
      </c>
      <c r="AT11" s="63">
        <v>0</v>
      </c>
      <c r="AU11" s="91" t="s">
        <v>160</v>
      </c>
      <c r="AV11" s="28" t="s">
        <v>197</v>
      </c>
      <c r="AW11" s="77">
        <v>0</v>
      </c>
      <c r="AX11" s="63">
        <f t="shared" si="7"/>
        <v>0</v>
      </c>
      <c r="AY11" s="28" t="s">
        <v>197</v>
      </c>
      <c r="AZ11" s="63">
        <v>0</v>
      </c>
      <c r="BA11" s="63">
        <f t="shared" si="8"/>
        <v>1</v>
      </c>
      <c r="BB11" s="27">
        <v>6</v>
      </c>
      <c r="BC11" s="27">
        <v>1</v>
      </c>
      <c r="BD11" s="102">
        <f t="shared" si="9"/>
        <v>0</v>
      </c>
    </row>
    <row r="12" spans="1:56" ht="18" hidden="1">
      <c r="A12" s="35"/>
      <c r="B12" s="61"/>
      <c r="C12" s="21"/>
      <c r="D12" s="21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37"/>
      <c r="Z12" s="40"/>
      <c r="AA12" s="37"/>
      <c r="AB12" s="39"/>
      <c r="AC12" s="38"/>
      <c r="AD12" s="37"/>
      <c r="AE12" s="40"/>
      <c r="AF12" s="38"/>
      <c r="AG12" s="39"/>
      <c r="AH12" s="37"/>
      <c r="AI12" s="37"/>
      <c r="AJ12" s="37"/>
      <c r="AK12" s="37"/>
      <c r="AL12" s="37"/>
      <c r="AM12" s="37"/>
      <c r="AN12" s="39"/>
      <c r="AO12" s="38"/>
      <c r="AP12" s="40"/>
      <c r="AQ12" s="41"/>
      <c r="AR12" s="41"/>
      <c r="AS12" s="40"/>
      <c r="AT12" s="40"/>
      <c r="AU12" s="42"/>
      <c r="AV12" s="40"/>
      <c r="AW12" s="41"/>
      <c r="AX12" s="41"/>
      <c r="AY12" s="38"/>
      <c r="AZ12" s="37"/>
      <c r="BA12" s="37"/>
      <c r="BB12" s="43"/>
      <c r="BC12" s="43"/>
      <c r="BD12" s="102">
        <f t="shared" si="9"/>
        <v>0</v>
      </c>
    </row>
    <row r="13" spans="1:56" s="14" customFormat="1" ht="15.75" customHeight="1" hidden="1">
      <c r="A13" s="118" t="s">
        <v>109</v>
      </c>
      <c r="B13" s="118"/>
      <c r="C13" s="118"/>
      <c r="D13" s="118"/>
      <c r="E13" s="50" t="s">
        <v>21</v>
      </c>
      <c r="F13" s="51"/>
      <c r="G13" s="51"/>
      <c r="H13" s="51"/>
      <c r="I13" s="51"/>
      <c r="J13" s="51"/>
      <c r="K13" s="51"/>
      <c r="L13" s="51"/>
      <c r="M13" s="52"/>
      <c r="N13" s="50" t="s">
        <v>38</v>
      </c>
      <c r="O13" s="51"/>
      <c r="P13" s="51"/>
      <c r="Q13" s="51"/>
      <c r="R13" s="51"/>
      <c r="S13" s="51"/>
      <c r="T13" s="51"/>
      <c r="U13" s="51"/>
      <c r="V13" s="51"/>
      <c r="W13" s="51"/>
      <c r="X13" s="68"/>
      <c r="Y13" s="52"/>
      <c r="Z13" s="56" t="s">
        <v>39</v>
      </c>
      <c r="AA13" s="57"/>
      <c r="AB13" s="57"/>
      <c r="AC13" s="80"/>
      <c r="AD13" s="57"/>
      <c r="AE13" s="57"/>
      <c r="AF13" s="80"/>
      <c r="AG13" s="57"/>
      <c r="AH13" s="57"/>
      <c r="AI13" s="57"/>
      <c r="AJ13" s="57"/>
      <c r="AK13" s="57"/>
      <c r="AL13" s="57"/>
      <c r="AM13" s="57"/>
      <c r="AN13" s="57"/>
      <c r="AO13" s="80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8"/>
      <c r="BA13" s="119" t="s">
        <v>153</v>
      </c>
      <c r="BB13" s="110"/>
      <c r="BC13" s="111"/>
      <c r="BD13" s="102">
        <f t="shared" si="9"/>
        <v>0</v>
      </c>
    </row>
    <row r="14" spans="1:56" s="14" customFormat="1" ht="15.75" hidden="1">
      <c r="A14" s="118"/>
      <c r="B14" s="118"/>
      <c r="C14" s="118"/>
      <c r="D14" s="118"/>
      <c r="E14" s="53"/>
      <c r="F14" s="54"/>
      <c r="G14" s="54"/>
      <c r="H14" s="54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4"/>
      <c r="W14" s="54"/>
      <c r="X14" s="69"/>
      <c r="Y14" s="55"/>
      <c r="Z14" s="115" t="s">
        <v>23</v>
      </c>
      <c r="AA14" s="116"/>
      <c r="AB14" s="116"/>
      <c r="AC14" s="116"/>
      <c r="AD14" s="117"/>
      <c r="AE14" s="115" t="s">
        <v>24</v>
      </c>
      <c r="AF14" s="116"/>
      <c r="AG14" s="116"/>
      <c r="AH14" s="116"/>
      <c r="AI14" s="117"/>
      <c r="AJ14" s="107" t="s">
        <v>111</v>
      </c>
      <c r="AK14" s="107" t="s">
        <v>114</v>
      </c>
      <c r="AL14" s="115" t="s">
        <v>25</v>
      </c>
      <c r="AM14" s="116"/>
      <c r="AN14" s="116"/>
      <c r="AO14" s="116"/>
      <c r="AP14" s="117"/>
      <c r="AQ14" s="107" t="s">
        <v>112</v>
      </c>
      <c r="AR14" s="107" t="s">
        <v>115</v>
      </c>
      <c r="AS14" s="115" t="s">
        <v>34</v>
      </c>
      <c r="AT14" s="116"/>
      <c r="AU14" s="116"/>
      <c r="AV14" s="116"/>
      <c r="AW14" s="117"/>
      <c r="AX14" s="107" t="s">
        <v>113</v>
      </c>
      <c r="AY14" s="108" t="s">
        <v>35</v>
      </c>
      <c r="AZ14" s="107" t="s">
        <v>36</v>
      </c>
      <c r="BA14" s="112"/>
      <c r="BB14" s="113"/>
      <c r="BC14" s="114"/>
      <c r="BD14" s="102">
        <f t="shared" si="9"/>
        <v>0</v>
      </c>
    </row>
    <row r="15" spans="1:56" s="10" customFormat="1" ht="56.25" hidden="1">
      <c r="A15" s="31" t="s">
        <v>0</v>
      </c>
      <c r="B15" s="76" t="s">
        <v>1</v>
      </c>
      <c r="C15" s="76" t="s">
        <v>2</v>
      </c>
      <c r="D15" s="76" t="s">
        <v>3</v>
      </c>
      <c r="E15" s="76" t="s">
        <v>13</v>
      </c>
      <c r="F15" s="76" t="s">
        <v>55</v>
      </c>
      <c r="G15" s="76" t="s">
        <v>14</v>
      </c>
      <c r="H15" s="76" t="s">
        <v>56</v>
      </c>
      <c r="I15" s="76" t="s">
        <v>15</v>
      </c>
      <c r="J15" s="76" t="s">
        <v>57</v>
      </c>
      <c r="K15" s="76" t="s">
        <v>27</v>
      </c>
      <c r="L15" s="76" t="s">
        <v>71</v>
      </c>
      <c r="M15" s="76" t="s">
        <v>143</v>
      </c>
      <c r="N15" s="36" t="s">
        <v>16</v>
      </c>
      <c r="O15" s="36" t="s">
        <v>58</v>
      </c>
      <c r="P15" s="36" t="s">
        <v>17</v>
      </c>
      <c r="Q15" s="36" t="s">
        <v>59</v>
      </c>
      <c r="R15" s="36" t="s">
        <v>18</v>
      </c>
      <c r="S15" s="36" t="s">
        <v>60</v>
      </c>
      <c r="T15" s="36" t="s">
        <v>33</v>
      </c>
      <c r="U15" s="36" t="s">
        <v>61</v>
      </c>
      <c r="V15" s="36" t="s">
        <v>152</v>
      </c>
      <c r="W15" s="76" t="s">
        <v>19</v>
      </c>
      <c r="X15" s="70"/>
      <c r="Y15" s="76" t="s">
        <v>37</v>
      </c>
      <c r="Z15" s="76" t="s">
        <v>12</v>
      </c>
      <c r="AA15" s="76" t="s">
        <v>49</v>
      </c>
      <c r="AB15" s="76" t="s">
        <v>22</v>
      </c>
      <c r="AC15" s="81" t="s">
        <v>48</v>
      </c>
      <c r="AD15" s="60" t="s">
        <v>110</v>
      </c>
      <c r="AE15" s="76" t="s">
        <v>12</v>
      </c>
      <c r="AF15" s="70" t="s">
        <v>49</v>
      </c>
      <c r="AG15" s="76" t="s">
        <v>22</v>
      </c>
      <c r="AH15" s="59" t="s">
        <v>48</v>
      </c>
      <c r="AI15" s="60" t="s">
        <v>110</v>
      </c>
      <c r="AJ15" s="107"/>
      <c r="AK15" s="107"/>
      <c r="AL15" s="76" t="s">
        <v>12</v>
      </c>
      <c r="AM15" s="76" t="s">
        <v>49</v>
      </c>
      <c r="AN15" s="76" t="s">
        <v>22</v>
      </c>
      <c r="AO15" s="81" t="s">
        <v>48</v>
      </c>
      <c r="AP15" s="60" t="s">
        <v>110</v>
      </c>
      <c r="AQ15" s="107"/>
      <c r="AR15" s="107"/>
      <c r="AS15" s="76" t="s">
        <v>12</v>
      </c>
      <c r="AT15" s="76" t="s">
        <v>49</v>
      </c>
      <c r="AU15" s="76" t="s">
        <v>22</v>
      </c>
      <c r="AV15" s="59" t="s">
        <v>48</v>
      </c>
      <c r="AW15" s="60" t="s">
        <v>110</v>
      </c>
      <c r="AX15" s="107"/>
      <c r="AY15" s="109"/>
      <c r="AZ15" s="107"/>
      <c r="BA15" s="76" t="s">
        <v>26</v>
      </c>
      <c r="BB15" s="74" t="s">
        <v>20</v>
      </c>
      <c r="BC15" s="74" t="s">
        <v>50</v>
      </c>
      <c r="BD15" s="102" t="e">
        <f t="shared" si="9"/>
        <v>#VALUE!</v>
      </c>
    </row>
    <row r="16" spans="1:56" s="10" customFormat="1" ht="18">
      <c r="A16" s="7" t="s">
        <v>150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1"/>
      <c r="Y16" s="7"/>
      <c r="Z16" s="17"/>
      <c r="AA16" s="17"/>
      <c r="AB16" s="22"/>
      <c r="AC16" s="92"/>
      <c r="AD16" s="49"/>
      <c r="AE16" s="22"/>
      <c r="AF16" s="95"/>
      <c r="AG16" s="22"/>
      <c r="AH16" s="49"/>
      <c r="AI16" s="49"/>
      <c r="AJ16" s="49"/>
      <c r="AK16" s="49"/>
      <c r="AL16" s="22"/>
      <c r="AM16" s="22"/>
      <c r="AN16" s="22"/>
      <c r="AO16" s="83"/>
      <c r="AP16" s="22"/>
      <c r="AQ16" s="17"/>
      <c r="AR16" s="17"/>
      <c r="AS16" s="17"/>
      <c r="AT16" s="17"/>
      <c r="AU16" s="17"/>
      <c r="AV16" s="9"/>
      <c r="AW16" s="9"/>
      <c r="AX16" s="9"/>
      <c r="AY16" s="18"/>
      <c r="AZ16" s="22"/>
      <c r="BA16" s="22"/>
      <c r="BB16" s="45"/>
      <c r="BC16" s="48"/>
      <c r="BD16" s="102"/>
    </row>
    <row r="17" spans="1:56" s="65" customFormat="1" ht="18" customHeight="1">
      <c r="A17" s="29" t="s">
        <v>11</v>
      </c>
      <c r="B17" s="25" t="s">
        <v>170</v>
      </c>
      <c r="C17" s="5" t="s">
        <v>155</v>
      </c>
      <c r="D17" s="5" t="s">
        <v>5</v>
      </c>
      <c r="E17" s="63"/>
      <c r="F17" s="63">
        <v>9</v>
      </c>
      <c r="G17" s="63"/>
      <c r="H17" s="63"/>
      <c r="I17" s="63"/>
      <c r="J17" s="63"/>
      <c r="K17" s="63"/>
      <c r="L17" s="63"/>
      <c r="M17" s="63"/>
      <c r="N17" s="63"/>
      <c r="O17" s="63">
        <v>29</v>
      </c>
      <c r="P17" s="63">
        <v>38</v>
      </c>
      <c r="Q17" s="63">
        <v>81</v>
      </c>
      <c r="R17" s="63">
        <v>92</v>
      </c>
      <c r="S17" s="63"/>
      <c r="T17" s="63"/>
      <c r="U17" s="63"/>
      <c r="V17" s="63"/>
      <c r="W17" s="63">
        <f aca="true" t="shared" si="10" ref="W17:W26">SUM(N17:V17)</f>
        <v>240</v>
      </c>
      <c r="X17" s="28" t="s">
        <v>28</v>
      </c>
      <c r="Y17" s="77">
        <v>100</v>
      </c>
      <c r="Z17" s="63" t="str">
        <f aca="true" t="shared" si="11" ref="Z17:Z26">X17</f>
        <v>1</v>
      </c>
      <c r="AA17" s="63">
        <v>9</v>
      </c>
      <c r="AB17" s="67">
        <v>0.016591087962962964</v>
      </c>
      <c r="AC17" s="28" t="s">
        <v>29</v>
      </c>
      <c r="AD17" s="32">
        <v>81</v>
      </c>
      <c r="AE17" s="63" t="str">
        <f aca="true" t="shared" si="12" ref="AE17:AE26">AC17</f>
        <v>2</v>
      </c>
      <c r="AF17" s="28" t="s">
        <v>46</v>
      </c>
      <c r="AG17" s="67">
        <v>0.015994791666666664</v>
      </c>
      <c r="AH17" s="63">
        <v>1</v>
      </c>
      <c r="AI17" s="77">
        <v>100</v>
      </c>
      <c r="AJ17" s="63">
        <f aca="true" t="shared" si="13" ref="AJ17:AJ26">AD17+AI17</f>
        <v>181</v>
      </c>
      <c r="AK17" s="63">
        <v>1</v>
      </c>
      <c r="AL17" s="63">
        <f aca="true" t="shared" si="14" ref="AL17:AL26">AK17</f>
        <v>1</v>
      </c>
      <c r="AM17" s="63">
        <v>9</v>
      </c>
      <c r="AN17" s="67">
        <v>0.015822106481481482</v>
      </c>
      <c r="AO17" s="28" t="s">
        <v>28</v>
      </c>
      <c r="AP17" s="32">
        <v>100</v>
      </c>
      <c r="AQ17" s="63">
        <f aca="true" t="shared" si="15" ref="AQ17:AQ26">AJ17+AP17</f>
        <v>281</v>
      </c>
      <c r="AR17" s="63">
        <v>1</v>
      </c>
      <c r="AS17" s="63">
        <f aca="true" t="shared" si="16" ref="AS17:AS26">AR17</f>
        <v>1</v>
      </c>
      <c r="AT17" s="63">
        <v>6</v>
      </c>
      <c r="AU17" s="67">
        <v>0.010480208333333333</v>
      </c>
      <c r="AV17" s="63">
        <v>7</v>
      </c>
      <c r="AW17" s="32">
        <v>25</v>
      </c>
      <c r="AX17" s="63">
        <f aca="true" t="shared" si="17" ref="AX17:AX26">AQ17+AW17</f>
        <v>306</v>
      </c>
      <c r="AY17" s="28" t="s">
        <v>28</v>
      </c>
      <c r="AZ17" s="32">
        <v>100</v>
      </c>
      <c r="BA17" s="63">
        <f aca="true" t="shared" si="18" ref="BA17:BA26">Y17+AZ17</f>
        <v>200</v>
      </c>
      <c r="BB17" s="27">
        <v>1</v>
      </c>
      <c r="BC17" s="27">
        <v>100</v>
      </c>
      <c r="BD17" s="102">
        <f aca="true" t="shared" si="19" ref="BD17:BD26">AT17+AM17+AF17+AA17</f>
        <v>33</v>
      </c>
    </row>
    <row r="18" spans="1:56" s="65" customFormat="1" ht="18" customHeight="1">
      <c r="A18" s="29" t="s">
        <v>51</v>
      </c>
      <c r="B18" s="85" t="s">
        <v>52</v>
      </c>
      <c r="C18" s="5" t="s">
        <v>165</v>
      </c>
      <c r="D18" s="86" t="s">
        <v>6</v>
      </c>
      <c r="E18" s="63"/>
      <c r="F18" s="63">
        <v>3</v>
      </c>
      <c r="G18" s="63"/>
      <c r="H18" s="63"/>
      <c r="I18" s="63"/>
      <c r="J18" s="63"/>
      <c r="K18" s="63"/>
      <c r="L18" s="63"/>
      <c r="M18" s="63"/>
      <c r="N18" s="63"/>
      <c r="O18" s="63">
        <v>85</v>
      </c>
      <c r="P18" s="63">
        <v>468</v>
      </c>
      <c r="Q18" s="63">
        <v>58</v>
      </c>
      <c r="R18" s="63">
        <v>86</v>
      </c>
      <c r="S18" s="63"/>
      <c r="T18" s="63"/>
      <c r="U18" s="63"/>
      <c r="V18" s="63"/>
      <c r="W18" s="63">
        <f t="shared" si="10"/>
        <v>697</v>
      </c>
      <c r="X18" s="28" t="s">
        <v>42</v>
      </c>
      <c r="Y18" s="77">
        <v>43</v>
      </c>
      <c r="Z18" s="63" t="str">
        <f t="shared" si="11"/>
        <v>5</v>
      </c>
      <c r="AA18" s="63">
        <v>9</v>
      </c>
      <c r="AB18" s="67">
        <v>0.01800023148148148</v>
      </c>
      <c r="AC18" s="28" t="s">
        <v>42</v>
      </c>
      <c r="AD18" s="32">
        <v>43</v>
      </c>
      <c r="AE18" s="63" t="str">
        <f t="shared" si="12"/>
        <v>5</v>
      </c>
      <c r="AF18" s="28" t="s">
        <v>46</v>
      </c>
      <c r="AG18" s="67">
        <v>0.016528125</v>
      </c>
      <c r="AH18" s="63">
        <v>2</v>
      </c>
      <c r="AI18" s="77">
        <v>81</v>
      </c>
      <c r="AJ18" s="63">
        <f t="shared" si="13"/>
        <v>124</v>
      </c>
      <c r="AK18" s="63">
        <v>3</v>
      </c>
      <c r="AL18" s="63">
        <f t="shared" si="14"/>
        <v>3</v>
      </c>
      <c r="AM18" s="63">
        <v>9</v>
      </c>
      <c r="AN18" s="67">
        <v>0.016364120370370373</v>
      </c>
      <c r="AO18" s="28" t="s">
        <v>29</v>
      </c>
      <c r="AP18" s="32">
        <v>81</v>
      </c>
      <c r="AQ18" s="63">
        <f t="shared" si="15"/>
        <v>205</v>
      </c>
      <c r="AR18" s="63">
        <v>2</v>
      </c>
      <c r="AS18" s="63">
        <f t="shared" si="16"/>
        <v>2</v>
      </c>
      <c r="AT18" s="63">
        <v>9</v>
      </c>
      <c r="AU18" s="67">
        <v>0.016791319444444446</v>
      </c>
      <c r="AV18" s="63">
        <v>2</v>
      </c>
      <c r="AW18" s="32">
        <v>81</v>
      </c>
      <c r="AX18" s="63">
        <f t="shared" si="17"/>
        <v>286</v>
      </c>
      <c r="AY18" s="28" t="s">
        <v>29</v>
      </c>
      <c r="AZ18" s="32">
        <v>81</v>
      </c>
      <c r="BA18" s="63">
        <f t="shared" si="18"/>
        <v>124</v>
      </c>
      <c r="BB18" s="27">
        <v>2</v>
      </c>
      <c r="BC18" s="27">
        <v>81</v>
      </c>
      <c r="BD18" s="102">
        <f t="shared" si="19"/>
        <v>36</v>
      </c>
    </row>
    <row r="19" spans="1:56" s="65" customFormat="1" ht="18" customHeight="1">
      <c r="A19" s="29" t="s">
        <v>136</v>
      </c>
      <c r="B19" s="85" t="s">
        <v>64</v>
      </c>
      <c r="C19" s="5" t="s">
        <v>169</v>
      </c>
      <c r="D19" s="86" t="s">
        <v>5</v>
      </c>
      <c r="E19" s="63"/>
      <c r="F19" s="63">
        <v>10</v>
      </c>
      <c r="G19" s="63"/>
      <c r="H19" s="63"/>
      <c r="I19" s="63"/>
      <c r="J19" s="63"/>
      <c r="K19" s="63"/>
      <c r="L19" s="63"/>
      <c r="M19" s="63"/>
      <c r="N19" s="63"/>
      <c r="O19" s="63">
        <v>66</v>
      </c>
      <c r="P19" s="63">
        <v>64</v>
      </c>
      <c r="Q19" s="63">
        <v>76</v>
      </c>
      <c r="R19" s="63">
        <v>196</v>
      </c>
      <c r="S19" s="63"/>
      <c r="T19" s="63"/>
      <c r="U19" s="63"/>
      <c r="V19" s="63"/>
      <c r="W19" s="63">
        <f t="shared" si="10"/>
        <v>402</v>
      </c>
      <c r="X19" s="28" t="s">
        <v>29</v>
      </c>
      <c r="Y19" s="77">
        <v>81</v>
      </c>
      <c r="Z19" s="63" t="str">
        <f t="shared" si="11"/>
        <v>2</v>
      </c>
      <c r="AA19" s="63">
        <v>9</v>
      </c>
      <c r="AB19" s="67">
        <v>0.017014583333333336</v>
      </c>
      <c r="AC19" s="28" t="s">
        <v>40</v>
      </c>
      <c r="AD19" s="32">
        <v>66</v>
      </c>
      <c r="AE19" s="63" t="str">
        <f t="shared" si="12"/>
        <v>3</v>
      </c>
      <c r="AF19" s="28" t="s">
        <v>46</v>
      </c>
      <c r="AG19" s="67">
        <v>0.01669664351851852</v>
      </c>
      <c r="AH19" s="63">
        <v>3</v>
      </c>
      <c r="AI19" s="63">
        <v>66</v>
      </c>
      <c r="AJ19" s="63">
        <f t="shared" si="13"/>
        <v>132</v>
      </c>
      <c r="AK19" s="63">
        <v>2</v>
      </c>
      <c r="AL19" s="63">
        <f t="shared" si="14"/>
        <v>2</v>
      </c>
      <c r="AM19" s="63">
        <v>9</v>
      </c>
      <c r="AN19" s="67">
        <v>0.016463310185185185</v>
      </c>
      <c r="AO19" s="28" t="s">
        <v>41</v>
      </c>
      <c r="AP19" s="32">
        <v>54</v>
      </c>
      <c r="AQ19" s="63">
        <f t="shared" si="15"/>
        <v>186</v>
      </c>
      <c r="AR19" s="63">
        <v>3</v>
      </c>
      <c r="AS19" s="63">
        <f t="shared" si="16"/>
        <v>3</v>
      </c>
      <c r="AT19" s="63">
        <v>9</v>
      </c>
      <c r="AU19" s="67">
        <v>0.01701215277777778</v>
      </c>
      <c r="AV19" s="63">
        <v>3</v>
      </c>
      <c r="AW19" s="32">
        <v>66</v>
      </c>
      <c r="AX19" s="63">
        <f t="shared" si="17"/>
        <v>252</v>
      </c>
      <c r="AY19" s="28" t="s">
        <v>40</v>
      </c>
      <c r="AZ19" s="32">
        <v>66</v>
      </c>
      <c r="BA19" s="63">
        <f t="shared" si="18"/>
        <v>147</v>
      </c>
      <c r="BB19" s="27">
        <v>3</v>
      </c>
      <c r="BC19" s="27">
        <v>66</v>
      </c>
      <c r="BD19" s="102">
        <f t="shared" si="19"/>
        <v>36</v>
      </c>
    </row>
    <row r="20" spans="1:56" s="65" customFormat="1" ht="18">
      <c r="A20" s="29" t="s">
        <v>53</v>
      </c>
      <c r="B20" s="25" t="s">
        <v>137</v>
      </c>
      <c r="C20" s="5" t="s">
        <v>166</v>
      </c>
      <c r="D20" s="5" t="s">
        <v>54</v>
      </c>
      <c r="E20" s="63"/>
      <c r="F20" s="63">
        <v>1</v>
      </c>
      <c r="G20" s="63"/>
      <c r="H20" s="63"/>
      <c r="I20" s="63"/>
      <c r="J20" s="63"/>
      <c r="K20" s="63"/>
      <c r="L20" s="63"/>
      <c r="M20" s="63"/>
      <c r="N20" s="63"/>
      <c r="O20" s="63">
        <v>288</v>
      </c>
      <c r="P20" s="63">
        <v>42</v>
      </c>
      <c r="Q20" s="63">
        <v>128</v>
      </c>
      <c r="R20" s="63">
        <v>51</v>
      </c>
      <c r="S20" s="63"/>
      <c r="T20" s="63"/>
      <c r="U20" s="63"/>
      <c r="V20" s="63"/>
      <c r="W20" s="63">
        <f t="shared" si="10"/>
        <v>509</v>
      </c>
      <c r="X20" s="28" t="s">
        <v>40</v>
      </c>
      <c r="Y20" s="77">
        <v>66</v>
      </c>
      <c r="Z20" s="63" t="str">
        <f t="shared" si="11"/>
        <v>3</v>
      </c>
      <c r="AA20" s="63">
        <v>9</v>
      </c>
      <c r="AB20" s="67">
        <v>0.01727662037037037</v>
      </c>
      <c r="AC20" s="28" t="s">
        <v>41</v>
      </c>
      <c r="AD20" s="32">
        <v>54</v>
      </c>
      <c r="AE20" s="63" t="str">
        <f t="shared" si="12"/>
        <v>4</v>
      </c>
      <c r="AF20" s="28" t="s">
        <v>46</v>
      </c>
      <c r="AG20" s="67">
        <v>0.017629282407407406</v>
      </c>
      <c r="AH20" s="63">
        <v>4</v>
      </c>
      <c r="AI20" s="77">
        <v>54</v>
      </c>
      <c r="AJ20" s="63">
        <f t="shared" si="13"/>
        <v>108</v>
      </c>
      <c r="AK20" s="63">
        <v>4</v>
      </c>
      <c r="AL20" s="63">
        <f t="shared" si="14"/>
        <v>4</v>
      </c>
      <c r="AM20" s="63">
        <v>9</v>
      </c>
      <c r="AN20" s="67">
        <v>0.016429976851851852</v>
      </c>
      <c r="AO20" s="28" t="s">
        <v>40</v>
      </c>
      <c r="AP20" s="32">
        <v>66</v>
      </c>
      <c r="AQ20" s="63">
        <f t="shared" si="15"/>
        <v>174</v>
      </c>
      <c r="AR20" s="63">
        <v>4</v>
      </c>
      <c r="AS20" s="63">
        <f t="shared" si="16"/>
        <v>4</v>
      </c>
      <c r="AT20" s="63">
        <v>4</v>
      </c>
      <c r="AU20" s="67">
        <v>0.011504861111111112</v>
      </c>
      <c r="AV20" s="63">
        <v>8</v>
      </c>
      <c r="AW20" s="32">
        <v>16</v>
      </c>
      <c r="AX20" s="63">
        <f t="shared" si="17"/>
        <v>190</v>
      </c>
      <c r="AY20" s="28" t="s">
        <v>42</v>
      </c>
      <c r="AZ20" s="32">
        <v>43</v>
      </c>
      <c r="BA20" s="63">
        <f t="shared" si="18"/>
        <v>109</v>
      </c>
      <c r="BB20" s="27">
        <v>4</v>
      </c>
      <c r="BC20" s="27">
        <v>54</v>
      </c>
      <c r="BD20" s="102">
        <f t="shared" si="19"/>
        <v>31</v>
      </c>
    </row>
    <row r="21" spans="1:56" s="65" customFormat="1" ht="18" customHeight="1">
      <c r="A21" s="29" t="s">
        <v>144</v>
      </c>
      <c r="B21" s="30" t="s">
        <v>137</v>
      </c>
      <c r="C21" s="5" t="s">
        <v>171</v>
      </c>
      <c r="D21" s="86" t="s">
        <v>66</v>
      </c>
      <c r="E21" s="63"/>
      <c r="F21" s="63">
        <v>7</v>
      </c>
      <c r="G21" s="63"/>
      <c r="H21" s="63"/>
      <c r="I21" s="63"/>
      <c r="J21" s="63"/>
      <c r="K21" s="63"/>
      <c r="L21" s="63"/>
      <c r="M21" s="63"/>
      <c r="N21" s="63"/>
      <c r="O21" s="63">
        <v>134</v>
      </c>
      <c r="P21" s="63">
        <v>50</v>
      </c>
      <c r="Q21" s="63">
        <v>132</v>
      </c>
      <c r="R21" s="63">
        <v>211</v>
      </c>
      <c r="S21" s="63"/>
      <c r="T21" s="63"/>
      <c r="U21" s="63"/>
      <c r="V21" s="63"/>
      <c r="W21" s="63">
        <f t="shared" si="10"/>
        <v>527</v>
      </c>
      <c r="X21" s="28" t="s">
        <v>41</v>
      </c>
      <c r="Y21" s="77">
        <v>54</v>
      </c>
      <c r="Z21" s="63" t="str">
        <f t="shared" si="11"/>
        <v>4</v>
      </c>
      <c r="AA21" s="63">
        <v>9</v>
      </c>
      <c r="AB21" s="67">
        <v>0.016565162037037038</v>
      </c>
      <c r="AC21" s="28" t="s">
        <v>28</v>
      </c>
      <c r="AD21" s="32">
        <v>100</v>
      </c>
      <c r="AE21" s="63" t="str">
        <f t="shared" si="12"/>
        <v>1</v>
      </c>
      <c r="AF21" s="28" t="s">
        <v>44</v>
      </c>
      <c r="AG21" s="90" t="s">
        <v>161</v>
      </c>
      <c r="AH21" s="28" t="s">
        <v>199</v>
      </c>
      <c r="AI21" s="77">
        <v>0</v>
      </c>
      <c r="AJ21" s="63">
        <f t="shared" si="13"/>
        <v>100</v>
      </c>
      <c r="AK21" s="63">
        <v>5</v>
      </c>
      <c r="AL21" s="63">
        <f t="shared" si="14"/>
        <v>5</v>
      </c>
      <c r="AM21" s="63">
        <v>9</v>
      </c>
      <c r="AN21" s="67">
        <v>0.018900578703703704</v>
      </c>
      <c r="AO21" s="28" t="s">
        <v>42</v>
      </c>
      <c r="AP21" s="32">
        <v>43</v>
      </c>
      <c r="AQ21" s="63">
        <f t="shared" si="15"/>
        <v>143</v>
      </c>
      <c r="AR21" s="63">
        <v>5</v>
      </c>
      <c r="AS21" s="63">
        <f t="shared" si="16"/>
        <v>5</v>
      </c>
      <c r="AT21" s="63">
        <v>9</v>
      </c>
      <c r="AU21" s="67">
        <v>0.016303819444444444</v>
      </c>
      <c r="AV21" s="63">
        <v>1</v>
      </c>
      <c r="AW21" s="32">
        <v>100</v>
      </c>
      <c r="AX21" s="63">
        <f t="shared" si="17"/>
        <v>243</v>
      </c>
      <c r="AY21" s="28" t="s">
        <v>41</v>
      </c>
      <c r="AZ21" s="32">
        <v>54</v>
      </c>
      <c r="BA21" s="63">
        <f t="shared" si="18"/>
        <v>108</v>
      </c>
      <c r="BB21" s="27">
        <v>5</v>
      </c>
      <c r="BC21" s="27">
        <v>43</v>
      </c>
      <c r="BD21" s="102">
        <f t="shared" si="19"/>
        <v>34</v>
      </c>
    </row>
    <row r="22" spans="1:56" s="65" customFormat="1" ht="18" customHeight="1">
      <c r="A22" s="29" t="s">
        <v>146</v>
      </c>
      <c r="B22" s="85" t="s">
        <v>121</v>
      </c>
      <c r="C22" s="96" t="s">
        <v>162</v>
      </c>
      <c r="D22" s="97" t="s">
        <v>125</v>
      </c>
      <c r="E22" s="63"/>
      <c r="F22" s="63">
        <v>2</v>
      </c>
      <c r="G22" s="63"/>
      <c r="H22" s="63"/>
      <c r="I22" s="63"/>
      <c r="J22" s="63"/>
      <c r="K22" s="63"/>
      <c r="L22" s="63"/>
      <c r="M22" s="63"/>
      <c r="N22" s="63"/>
      <c r="O22" s="63">
        <v>160</v>
      </c>
      <c r="P22" s="63">
        <v>518</v>
      </c>
      <c r="Q22" s="63">
        <v>76</v>
      </c>
      <c r="R22" s="63">
        <v>147</v>
      </c>
      <c r="S22" s="63"/>
      <c r="T22" s="63"/>
      <c r="U22" s="63"/>
      <c r="V22" s="63"/>
      <c r="W22" s="63">
        <f t="shared" si="10"/>
        <v>901</v>
      </c>
      <c r="X22" s="28" t="s">
        <v>43</v>
      </c>
      <c r="Y22" s="77">
        <v>34</v>
      </c>
      <c r="Z22" s="63" t="str">
        <f t="shared" si="11"/>
        <v>6</v>
      </c>
      <c r="AA22" s="63">
        <v>6</v>
      </c>
      <c r="AB22" s="67">
        <v>0.012291087962962964</v>
      </c>
      <c r="AC22" s="28" t="s">
        <v>46</v>
      </c>
      <c r="AD22" s="32">
        <v>8</v>
      </c>
      <c r="AE22" s="63" t="str">
        <f t="shared" si="12"/>
        <v>9</v>
      </c>
      <c r="AF22" s="28" t="s">
        <v>29</v>
      </c>
      <c r="AG22" s="67">
        <v>0.005020138888888889</v>
      </c>
      <c r="AH22" s="63">
        <v>8</v>
      </c>
      <c r="AI22" s="77">
        <v>16</v>
      </c>
      <c r="AJ22" s="63">
        <f t="shared" si="13"/>
        <v>24</v>
      </c>
      <c r="AK22" s="63">
        <v>10</v>
      </c>
      <c r="AL22" s="63">
        <f t="shared" si="14"/>
        <v>10</v>
      </c>
      <c r="AM22" s="63">
        <v>8</v>
      </c>
      <c r="AN22" s="67">
        <v>0.015394328703703705</v>
      </c>
      <c r="AO22" s="28" t="s">
        <v>43</v>
      </c>
      <c r="AP22" s="32">
        <v>34</v>
      </c>
      <c r="AQ22" s="63">
        <f t="shared" si="15"/>
        <v>58</v>
      </c>
      <c r="AR22" s="63">
        <v>8</v>
      </c>
      <c r="AS22" s="63">
        <f t="shared" si="16"/>
        <v>8</v>
      </c>
      <c r="AT22" s="63">
        <v>7</v>
      </c>
      <c r="AU22" s="67">
        <v>0.017752546296296298</v>
      </c>
      <c r="AV22" s="63">
        <v>6</v>
      </c>
      <c r="AW22" s="32">
        <v>34</v>
      </c>
      <c r="AX22" s="63">
        <f t="shared" si="17"/>
        <v>92</v>
      </c>
      <c r="AY22" s="28" t="s">
        <v>44</v>
      </c>
      <c r="AZ22" s="32">
        <v>25</v>
      </c>
      <c r="BA22" s="63">
        <f t="shared" si="18"/>
        <v>59</v>
      </c>
      <c r="BB22" s="27">
        <v>6</v>
      </c>
      <c r="BC22" s="27">
        <v>34</v>
      </c>
      <c r="BD22" s="102">
        <f t="shared" si="19"/>
        <v>23</v>
      </c>
    </row>
    <row r="23" spans="1:56" s="65" customFormat="1" ht="18" customHeight="1">
      <c r="A23" s="29" t="s">
        <v>145</v>
      </c>
      <c r="B23" s="85" t="s">
        <v>52</v>
      </c>
      <c r="C23" s="5" t="s">
        <v>163</v>
      </c>
      <c r="D23" s="86" t="s">
        <v>6</v>
      </c>
      <c r="E23" s="63"/>
      <c r="F23" s="63">
        <v>4</v>
      </c>
      <c r="G23" s="63"/>
      <c r="H23" s="63"/>
      <c r="I23" s="63"/>
      <c r="J23" s="63"/>
      <c r="K23" s="63"/>
      <c r="L23" s="63"/>
      <c r="M23" s="63"/>
      <c r="N23" s="63"/>
      <c r="O23" s="63">
        <v>407</v>
      </c>
      <c r="P23" s="63">
        <v>420</v>
      </c>
      <c r="Q23" s="63">
        <v>446</v>
      </c>
      <c r="R23" s="63">
        <v>261</v>
      </c>
      <c r="S23" s="63"/>
      <c r="T23" s="63"/>
      <c r="U23" s="63"/>
      <c r="V23" s="63"/>
      <c r="W23" s="63">
        <f t="shared" si="10"/>
        <v>1534</v>
      </c>
      <c r="X23" s="28" t="s">
        <v>46</v>
      </c>
      <c r="Y23" s="77">
        <v>8</v>
      </c>
      <c r="Z23" s="63" t="str">
        <f t="shared" si="11"/>
        <v>9</v>
      </c>
      <c r="AA23" s="63">
        <v>7</v>
      </c>
      <c r="AB23" s="67">
        <v>0.018144560185185184</v>
      </c>
      <c r="AC23" s="28" t="s">
        <v>45</v>
      </c>
      <c r="AD23" s="32">
        <v>16</v>
      </c>
      <c r="AE23" s="63" t="str">
        <f t="shared" si="12"/>
        <v>8</v>
      </c>
      <c r="AF23" s="28" t="s">
        <v>45</v>
      </c>
      <c r="AG23" s="67">
        <v>0.018832175925925926</v>
      </c>
      <c r="AH23" s="63">
        <v>6</v>
      </c>
      <c r="AI23" s="77">
        <v>34</v>
      </c>
      <c r="AJ23" s="63">
        <f t="shared" si="13"/>
        <v>50</v>
      </c>
      <c r="AK23" s="63">
        <v>6</v>
      </c>
      <c r="AL23" s="63">
        <f t="shared" si="14"/>
        <v>6</v>
      </c>
      <c r="AM23" s="63">
        <v>8</v>
      </c>
      <c r="AN23" s="67">
        <v>0.016555555555555556</v>
      </c>
      <c r="AO23" s="28" t="s">
        <v>44</v>
      </c>
      <c r="AP23" s="32">
        <v>25</v>
      </c>
      <c r="AQ23" s="63">
        <f t="shared" si="15"/>
        <v>75</v>
      </c>
      <c r="AR23" s="63">
        <v>6</v>
      </c>
      <c r="AS23" s="63">
        <f t="shared" si="16"/>
        <v>6</v>
      </c>
      <c r="AT23" s="63">
        <v>8</v>
      </c>
      <c r="AU23" s="67">
        <v>0.016411574074074075</v>
      </c>
      <c r="AV23" s="63">
        <v>4</v>
      </c>
      <c r="AW23" s="32">
        <v>54</v>
      </c>
      <c r="AX23" s="63">
        <f t="shared" si="17"/>
        <v>129</v>
      </c>
      <c r="AY23" s="28" t="s">
        <v>43</v>
      </c>
      <c r="AZ23" s="32">
        <v>34</v>
      </c>
      <c r="BA23" s="63">
        <f t="shared" si="18"/>
        <v>42</v>
      </c>
      <c r="BB23" s="27">
        <v>7</v>
      </c>
      <c r="BC23" s="27">
        <v>25</v>
      </c>
      <c r="BD23" s="102">
        <f t="shared" si="19"/>
        <v>31</v>
      </c>
    </row>
    <row r="24" spans="1:56" s="65" customFormat="1" ht="18" customHeight="1">
      <c r="A24" s="29" t="s">
        <v>156</v>
      </c>
      <c r="B24" s="25" t="s">
        <v>137</v>
      </c>
      <c r="C24" s="23" t="s">
        <v>167</v>
      </c>
      <c r="D24" s="86" t="s">
        <v>116</v>
      </c>
      <c r="E24" s="63"/>
      <c r="F24" s="63">
        <v>6</v>
      </c>
      <c r="G24" s="63"/>
      <c r="H24" s="63"/>
      <c r="I24" s="63"/>
      <c r="J24" s="63"/>
      <c r="K24" s="63"/>
      <c r="L24" s="63"/>
      <c r="M24" s="63"/>
      <c r="N24" s="63"/>
      <c r="O24" s="63">
        <v>312</v>
      </c>
      <c r="P24" s="63">
        <v>114</v>
      </c>
      <c r="Q24" s="63">
        <v>418</v>
      </c>
      <c r="R24" s="63">
        <v>230</v>
      </c>
      <c r="S24" s="63"/>
      <c r="T24" s="63"/>
      <c r="U24" s="63"/>
      <c r="V24" s="63"/>
      <c r="W24" s="63">
        <f t="shared" si="10"/>
        <v>1074</v>
      </c>
      <c r="X24" s="28" t="s">
        <v>44</v>
      </c>
      <c r="Y24" s="77">
        <v>25</v>
      </c>
      <c r="Z24" s="63" t="str">
        <f t="shared" si="11"/>
        <v>7</v>
      </c>
      <c r="AA24" s="63">
        <v>2</v>
      </c>
      <c r="AB24" s="67">
        <v>0.004005555555555556</v>
      </c>
      <c r="AC24" s="28" t="s">
        <v>47</v>
      </c>
      <c r="AD24" s="32">
        <v>1</v>
      </c>
      <c r="AE24" s="63" t="str">
        <f t="shared" si="12"/>
        <v>10</v>
      </c>
      <c r="AF24" s="28" t="s">
        <v>45</v>
      </c>
      <c r="AG24" s="67">
        <v>0.016247337962962963</v>
      </c>
      <c r="AH24" s="63">
        <v>5</v>
      </c>
      <c r="AI24" s="77">
        <v>43</v>
      </c>
      <c r="AJ24" s="63">
        <f t="shared" si="13"/>
        <v>44</v>
      </c>
      <c r="AK24" s="63">
        <v>8</v>
      </c>
      <c r="AL24" s="63">
        <f t="shared" si="14"/>
        <v>8</v>
      </c>
      <c r="AM24" s="63">
        <v>0</v>
      </c>
      <c r="AN24" s="91" t="s">
        <v>160</v>
      </c>
      <c r="AO24" s="28" t="s">
        <v>47</v>
      </c>
      <c r="AP24" s="77">
        <v>0</v>
      </c>
      <c r="AQ24" s="63">
        <f t="shared" si="15"/>
        <v>44</v>
      </c>
      <c r="AR24" s="63">
        <v>9</v>
      </c>
      <c r="AS24" s="63">
        <f t="shared" si="16"/>
        <v>9</v>
      </c>
      <c r="AT24" s="63">
        <v>8</v>
      </c>
      <c r="AU24" s="67">
        <v>0.016455092592592594</v>
      </c>
      <c r="AV24" s="63">
        <v>5</v>
      </c>
      <c r="AW24" s="32">
        <v>43</v>
      </c>
      <c r="AX24" s="63">
        <f t="shared" si="17"/>
        <v>87</v>
      </c>
      <c r="AY24" s="28" t="s">
        <v>45</v>
      </c>
      <c r="AZ24" s="32">
        <v>16</v>
      </c>
      <c r="BA24" s="63">
        <f t="shared" si="18"/>
        <v>41</v>
      </c>
      <c r="BB24" s="27">
        <v>8</v>
      </c>
      <c r="BC24" s="27">
        <v>16</v>
      </c>
      <c r="BD24" s="102">
        <f t="shared" si="19"/>
        <v>18</v>
      </c>
    </row>
    <row r="25" spans="1:56" s="65" customFormat="1" ht="18" customHeight="1">
      <c r="A25" s="29" t="s">
        <v>117</v>
      </c>
      <c r="B25" s="85" t="s">
        <v>118</v>
      </c>
      <c r="C25" s="5" t="s">
        <v>168</v>
      </c>
      <c r="D25" s="86" t="s">
        <v>4</v>
      </c>
      <c r="E25" s="63"/>
      <c r="F25" s="63">
        <v>5</v>
      </c>
      <c r="G25" s="63"/>
      <c r="H25" s="63"/>
      <c r="I25" s="63"/>
      <c r="J25" s="63"/>
      <c r="K25" s="63"/>
      <c r="L25" s="63"/>
      <c r="M25" s="63"/>
      <c r="N25" s="63"/>
      <c r="O25" s="63">
        <v>180</v>
      </c>
      <c r="P25" s="63">
        <v>318</v>
      </c>
      <c r="Q25" s="63">
        <v>355</v>
      </c>
      <c r="R25" s="63">
        <v>295</v>
      </c>
      <c r="S25" s="63"/>
      <c r="T25" s="63"/>
      <c r="U25" s="63"/>
      <c r="V25" s="63"/>
      <c r="W25" s="63">
        <f t="shared" si="10"/>
        <v>1148</v>
      </c>
      <c r="X25" s="28" t="s">
        <v>45</v>
      </c>
      <c r="Y25" s="77">
        <v>16</v>
      </c>
      <c r="Z25" s="63" t="str">
        <f t="shared" si="11"/>
        <v>8</v>
      </c>
      <c r="AA25" s="63">
        <v>7</v>
      </c>
      <c r="AB25" s="67">
        <v>0.01627511574074074</v>
      </c>
      <c r="AC25" s="28" t="s">
        <v>44</v>
      </c>
      <c r="AD25" s="32">
        <v>25</v>
      </c>
      <c r="AE25" s="63" t="str">
        <f t="shared" si="12"/>
        <v>7</v>
      </c>
      <c r="AF25" s="28" t="s">
        <v>44</v>
      </c>
      <c r="AG25" s="67">
        <v>0.016777083333333335</v>
      </c>
      <c r="AH25" s="63">
        <v>7</v>
      </c>
      <c r="AI25" s="77">
        <v>25</v>
      </c>
      <c r="AJ25" s="63">
        <f t="shared" si="13"/>
        <v>50</v>
      </c>
      <c r="AK25" s="63">
        <v>7</v>
      </c>
      <c r="AL25" s="63">
        <f t="shared" si="14"/>
        <v>7</v>
      </c>
      <c r="AM25" s="63">
        <v>7</v>
      </c>
      <c r="AN25" s="67">
        <v>0.017402662037037036</v>
      </c>
      <c r="AO25" s="28" t="s">
        <v>45</v>
      </c>
      <c r="AP25" s="32">
        <v>16</v>
      </c>
      <c r="AQ25" s="63">
        <f t="shared" si="15"/>
        <v>66</v>
      </c>
      <c r="AR25" s="63">
        <v>7</v>
      </c>
      <c r="AS25" s="63">
        <f t="shared" si="16"/>
        <v>7</v>
      </c>
      <c r="AT25" s="63">
        <v>2</v>
      </c>
      <c r="AU25" s="67">
        <v>0.008373842592592592</v>
      </c>
      <c r="AV25" s="63">
        <v>9</v>
      </c>
      <c r="AW25" s="32">
        <v>8</v>
      </c>
      <c r="AX25" s="63">
        <f t="shared" si="17"/>
        <v>74</v>
      </c>
      <c r="AY25" s="28" t="s">
        <v>46</v>
      </c>
      <c r="AZ25" s="32">
        <v>8</v>
      </c>
      <c r="BA25" s="63">
        <f t="shared" si="18"/>
        <v>24</v>
      </c>
      <c r="BB25" s="27">
        <v>9</v>
      </c>
      <c r="BC25" s="27">
        <v>8</v>
      </c>
      <c r="BD25" s="102">
        <f t="shared" si="19"/>
        <v>23</v>
      </c>
    </row>
    <row r="26" spans="1:56" s="65" customFormat="1" ht="18">
      <c r="A26" s="29" t="s">
        <v>63</v>
      </c>
      <c r="B26" s="85" t="s">
        <v>68</v>
      </c>
      <c r="C26" s="5" t="s">
        <v>164</v>
      </c>
      <c r="D26" s="86" t="s">
        <v>116</v>
      </c>
      <c r="E26" s="63"/>
      <c r="F26" s="63">
        <v>8</v>
      </c>
      <c r="G26" s="63"/>
      <c r="H26" s="63"/>
      <c r="I26" s="63"/>
      <c r="J26" s="63"/>
      <c r="K26" s="63"/>
      <c r="L26" s="63"/>
      <c r="M26" s="63"/>
      <c r="N26" s="63"/>
      <c r="O26" s="63">
        <v>414</v>
      </c>
      <c r="P26" s="63">
        <v>482</v>
      </c>
      <c r="Q26" s="63">
        <v>254</v>
      </c>
      <c r="R26" s="63">
        <v>478</v>
      </c>
      <c r="S26" s="63"/>
      <c r="T26" s="63"/>
      <c r="U26" s="63"/>
      <c r="V26" s="63"/>
      <c r="W26" s="63">
        <f t="shared" si="10"/>
        <v>1628</v>
      </c>
      <c r="X26" s="28" t="s">
        <v>47</v>
      </c>
      <c r="Y26" s="77">
        <v>1</v>
      </c>
      <c r="Z26" s="63" t="str">
        <f t="shared" si="11"/>
        <v>10</v>
      </c>
      <c r="AA26" s="63">
        <v>8</v>
      </c>
      <c r="AB26" s="67">
        <v>0.016376851851851854</v>
      </c>
      <c r="AC26" s="28" t="s">
        <v>43</v>
      </c>
      <c r="AD26" s="32">
        <v>34</v>
      </c>
      <c r="AE26" s="63" t="str">
        <f t="shared" si="12"/>
        <v>6</v>
      </c>
      <c r="AF26" s="63">
        <v>0</v>
      </c>
      <c r="AG26" s="91" t="s">
        <v>160</v>
      </c>
      <c r="AH26" s="28" t="s">
        <v>199</v>
      </c>
      <c r="AI26" s="77">
        <v>0</v>
      </c>
      <c r="AJ26" s="63">
        <f t="shared" si="13"/>
        <v>34</v>
      </c>
      <c r="AK26" s="63">
        <v>9</v>
      </c>
      <c r="AL26" s="63">
        <f t="shared" si="14"/>
        <v>9</v>
      </c>
      <c r="AM26" s="63">
        <v>3</v>
      </c>
      <c r="AN26" s="67">
        <v>0.0057384259259259255</v>
      </c>
      <c r="AO26" s="28" t="s">
        <v>46</v>
      </c>
      <c r="AP26" s="32">
        <v>8</v>
      </c>
      <c r="AQ26" s="63">
        <f t="shared" si="15"/>
        <v>42</v>
      </c>
      <c r="AR26" s="63">
        <v>10</v>
      </c>
      <c r="AS26" s="63">
        <f t="shared" si="16"/>
        <v>10</v>
      </c>
      <c r="AT26" s="63">
        <v>3</v>
      </c>
      <c r="AU26" s="90" t="s">
        <v>161</v>
      </c>
      <c r="AV26" s="63">
        <v>10</v>
      </c>
      <c r="AW26" s="77">
        <v>0</v>
      </c>
      <c r="AX26" s="63">
        <f t="shared" si="17"/>
        <v>42</v>
      </c>
      <c r="AY26" s="28" t="s">
        <v>47</v>
      </c>
      <c r="AZ26" s="77">
        <v>0</v>
      </c>
      <c r="BA26" s="63">
        <f t="shared" si="18"/>
        <v>1</v>
      </c>
      <c r="BB26" s="27">
        <v>10</v>
      </c>
      <c r="BC26" s="27">
        <v>1</v>
      </c>
      <c r="BD26" s="102">
        <f t="shared" si="19"/>
        <v>14</v>
      </c>
    </row>
    <row r="27" spans="1:55" ht="12.75" hidden="1">
      <c r="A27" s="11"/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"/>
      <c r="Y27" s="6"/>
      <c r="Z27" s="6"/>
      <c r="AA27" s="6"/>
      <c r="AB27" s="6"/>
      <c r="AC27" s="11"/>
      <c r="AD27" s="6"/>
      <c r="AE27" s="6"/>
      <c r="AF27" s="11"/>
      <c r="AG27" s="6"/>
      <c r="AH27" s="6"/>
      <c r="AI27" s="6"/>
      <c r="AJ27" s="6"/>
      <c r="AK27" s="6"/>
      <c r="AL27" s="6"/>
      <c r="AM27" s="6"/>
      <c r="AN27" s="6"/>
      <c r="AO27" s="11"/>
      <c r="AP27" s="6"/>
      <c r="AQ27" s="6"/>
      <c r="AR27" s="6"/>
      <c r="AS27" s="6"/>
      <c r="AT27" s="6"/>
      <c r="AU27" s="6"/>
      <c r="AV27" s="6"/>
      <c r="AW27" s="6"/>
      <c r="AX27" s="6"/>
      <c r="AY27" s="11"/>
      <c r="AZ27" s="6"/>
      <c r="BA27" s="6"/>
      <c r="BB27" s="6"/>
      <c r="BC27" s="6"/>
    </row>
    <row r="28" spans="1:56" s="14" customFormat="1" ht="15.75" hidden="1">
      <c r="A28" s="118" t="s">
        <v>109</v>
      </c>
      <c r="B28" s="118"/>
      <c r="C28" s="118"/>
      <c r="D28" s="118"/>
      <c r="E28" s="50" t="s">
        <v>21</v>
      </c>
      <c r="F28" s="51"/>
      <c r="G28" s="51"/>
      <c r="H28" s="51"/>
      <c r="I28" s="51"/>
      <c r="J28" s="51"/>
      <c r="K28" s="51"/>
      <c r="L28" s="51"/>
      <c r="M28" s="52"/>
      <c r="N28" s="50" t="s">
        <v>38</v>
      </c>
      <c r="O28" s="51"/>
      <c r="P28" s="51"/>
      <c r="Q28" s="51"/>
      <c r="R28" s="51"/>
      <c r="S28" s="51"/>
      <c r="T28" s="51"/>
      <c r="U28" s="51"/>
      <c r="V28" s="51"/>
      <c r="W28" s="51"/>
      <c r="X28" s="68"/>
      <c r="Y28" s="52"/>
      <c r="Z28" s="33"/>
      <c r="AA28" s="33"/>
      <c r="AB28" s="33"/>
      <c r="AC28" s="82"/>
      <c r="AD28" s="33"/>
      <c r="AE28" s="33"/>
      <c r="AF28" s="82"/>
      <c r="AG28" s="33"/>
      <c r="AH28" s="33"/>
      <c r="AI28" s="33"/>
      <c r="AJ28" s="33"/>
      <c r="AK28" s="33"/>
      <c r="AL28" s="33"/>
      <c r="AM28" s="34"/>
      <c r="AN28" s="34"/>
      <c r="AO28" s="82"/>
      <c r="AP28" s="34"/>
      <c r="AQ28" s="34"/>
      <c r="AR28" s="34"/>
      <c r="AS28" s="33"/>
      <c r="AT28" s="34"/>
      <c r="AU28" s="34"/>
      <c r="AV28" s="34"/>
      <c r="AW28" s="34"/>
      <c r="BA28" s="119" t="s">
        <v>153</v>
      </c>
      <c r="BB28" s="110"/>
      <c r="BC28" s="111"/>
      <c r="BD28" s="100"/>
    </row>
    <row r="29" spans="1:56" s="14" customFormat="1" ht="15.75" hidden="1">
      <c r="A29" s="118"/>
      <c r="B29" s="118"/>
      <c r="C29" s="118"/>
      <c r="D29" s="118"/>
      <c r="E29" s="53"/>
      <c r="F29" s="54"/>
      <c r="G29" s="54"/>
      <c r="H29" s="54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69"/>
      <c r="Y29" s="55"/>
      <c r="AC29" s="93"/>
      <c r="AD29" s="15"/>
      <c r="AE29" s="34"/>
      <c r="AF29" s="84"/>
      <c r="AG29" s="34"/>
      <c r="AH29" s="15"/>
      <c r="AI29" s="15"/>
      <c r="AJ29" s="15"/>
      <c r="AK29" s="15"/>
      <c r="AL29" s="34"/>
      <c r="AM29" s="34"/>
      <c r="AN29" s="34"/>
      <c r="AO29" s="93"/>
      <c r="AP29" s="10"/>
      <c r="AQ29" s="10"/>
      <c r="AR29" s="10"/>
      <c r="AS29" s="34"/>
      <c r="AT29" s="34"/>
      <c r="AU29" s="34"/>
      <c r="AV29" s="10"/>
      <c r="AW29" s="10"/>
      <c r="BA29" s="112"/>
      <c r="BB29" s="113"/>
      <c r="BC29" s="114"/>
      <c r="BD29" s="100"/>
    </row>
    <row r="30" spans="1:56" s="10" customFormat="1" ht="56.25" hidden="1">
      <c r="A30" s="31" t="s">
        <v>0</v>
      </c>
      <c r="B30" s="76" t="s">
        <v>1</v>
      </c>
      <c r="C30" s="76" t="s">
        <v>2</v>
      </c>
      <c r="D30" s="76" t="s">
        <v>3</v>
      </c>
      <c r="E30" s="76" t="s">
        <v>13</v>
      </c>
      <c r="F30" s="76" t="s">
        <v>55</v>
      </c>
      <c r="G30" s="76" t="s">
        <v>14</v>
      </c>
      <c r="H30" s="76" t="s">
        <v>56</v>
      </c>
      <c r="I30" s="76" t="s">
        <v>15</v>
      </c>
      <c r="J30" s="76" t="s">
        <v>57</v>
      </c>
      <c r="K30" s="76" t="s">
        <v>27</v>
      </c>
      <c r="L30" s="76" t="s">
        <v>71</v>
      </c>
      <c r="M30" s="76" t="s">
        <v>143</v>
      </c>
      <c r="N30" s="36" t="s">
        <v>16</v>
      </c>
      <c r="O30" s="36" t="s">
        <v>58</v>
      </c>
      <c r="P30" s="36" t="s">
        <v>17</v>
      </c>
      <c r="Q30" s="36" t="s">
        <v>59</v>
      </c>
      <c r="R30" s="36" t="s">
        <v>18</v>
      </c>
      <c r="S30" s="36" t="s">
        <v>60</v>
      </c>
      <c r="T30" s="36" t="s">
        <v>33</v>
      </c>
      <c r="U30" s="36" t="s">
        <v>61</v>
      </c>
      <c r="V30" s="36" t="s">
        <v>152</v>
      </c>
      <c r="W30" s="76" t="s">
        <v>19</v>
      </c>
      <c r="X30" s="70" t="s">
        <v>151</v>
      </c>
      <c r="Y30" s="76" t="s">
        <v>37</v>
      </c>
      <c r="AC30" s="93"/>
      <c r="AD30" s="15"/>
      <c r="AF30" s="35"/>
      <c r="AH30" s="15"/>
      <c r="AI30" s="15"/>
      <c r="AJ30" s="15"/>
      <c r="AK30" s="15"/>
      <c r="AO30" s="93"/>
      <c r="BA30" s="74" t="s">
        <v>108</v>
      </c>
      <c r="BB30" s="74" t="s">
        <v>20</v>
      </c>
      <c r="BC30" s="74" t="s">
        <v>50</v>
      </c>
      <c r="BD30" s="101"/>
    </row>
    <row r="31" spans="1:56" s="10" customFormat="1" ht="18" hidden="1">
      <c r="A31" s="7" t="s">
        <v>149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1"/>
      <c r="Y31" s="44"/>
      <c r="AC31" s="35"/>
      <c r="AF31" s="35"/>
      <c r="AO31" s="35"/>
      <c r="BA31" s="76"/>
      <c r="BB31" s="74"/>
      <c r="BC31" s="74"/>
      <c r="BD31" s="101"/>
    </row>
    <row r="32" spans="1:56" s="65" customFormat="1" ht="18" hidden="1">
      <c r="A32" s="29"/>
      <c r="B32" s="25"/>
      <c r="C32" s="5"/>
      <c r="D32" s="5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>
        <f aca="true" t="shared" si="20" ref="W32:W41">SUM(N32:V32)</f>
        <v>0</v>
      </c>
      <c r="X32" s="28"/>
      <c r="Y32" s="77"/>
      <c r="Z32" s="64"/>
      <c r="AA32" s="64"/>
      <c r="AB32" s="64"/>
      <c r="AC32" s="94"/>
      <c r="AD32" s="64"/>
      <c r="AE32" s="64"/>
      <c r="AF32" s="94"/>
      <c r="AG32" s="64"/>
      <c r="AH32" s="64"/>
      <c r="AI32" s="64"/>
      <c r="AJ32" s="64"/>
      <c r="AK32" s="64"/>
      <c r="AL32" s="64"/>
      <c r="AM32" s="64"/>
      <c r="AN32" s="64"/>
      <c r="AO32" s="94"/>
      <c r="AP32" s="64"/>
      <c r="AQ32" s="64"/>
      <c r="AR32" s="64"/>
      <c r="AS32" s="64"/>
      <c r="AT32" s="64"/>
      <c r="AU32" s="64"/>
      <c r="AV32" s="64"/>
      <c r="AW32" s="64"/>
      <c r="BA32" s="63">
        <f aca="true" t="shared" si="21" ref="BA32:BA41">Y32</f>
        <v>0</v>
      </c>
      <c r="BB32" s="27">
        <f aca="true" t="shared" si="22" ref="BB32:BB41">X32</f>
        <v>0</v>
      </c>
      <c r="BC32" s="27"/>
      <c r="BD32" s="103"/>
    </row>
    <row r="33" spans="1:56" s="65" customFormat="1" ht="18" hidden="1">
      <c r="A33" s="29"/>
      <c r="B33" s="25"/>
      <c r="C33" s="5"/>
      <c r="D33" s="5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>
        <f t="shared" si="20"/>
        <v>0</v>
      </c>
      <c r="X33" s="28"/>
      <c r="Y33" s="77"/>
      <c r="Z33" s="64"/>
      <c r="AA33" s="64"/>
      <c r="AB33" s="64"/>
      <c r="AC33" s="94"/>
      <c r="AD33" s="64"/>
      <c r="AE33" s="64"/>
      <c r="AF33" s="94"/>
      <c r="AG33" s="64"/>
      <c r="AH33" s="64"/>
      <c r="AI33" s="64"/>
      <c r="AJ33" s="64"/>
      <c r="AK33" s="64"/>
      <c r="AL33" s="64"/>
      <c r="AM33" s="64"/>
      <c r="AN33" s="64"/>
      <c r="AO33" s="94"/>
      <c r="AP33" s="64"/>
      <c r="AQ33" s="64"/>
      <c r="AR33" s="64"/>
      <c r="AS33" s="64"/>
      <c r="AT33" s="64"/>
      <c r="AU33" s="64"/>
      <c r="AV33" s="64"/>
      <c r="AW33" s="64"/>
      <c r="BA33" s="63">
        <f t="shared" si="21"/>
        <v>0</v>
      </c>
      <c r="BB33" s="27">
        <f t="shared" si="22"/>
        <v>0</v>
      </c>
      <c r="BC33" s="27"/>
      <c r="BD33" s="103"/>
    </row>
    <row r="34" spans="1:56" s="65" customFormat="1" ht="18" hidden="1">
      <c r="A34" s="29"/>
      <c r="B34" s="25"/>
      <c r="C34" s="5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>
        <f t="shared" si="20"/>
        <v>0</v>
      </c>
      <c r="X34" s="28"/>
      <c r="Y34" s="77"/>
      <c r="Z34" s="64"/>
      <c r="AA34" s="64"/>
      <c r="AB34" s="64"/>
      <c r="AC34" s="94"/>
      <c r="AD34" s="64"/>
      <c r="AE34" s="64"/>
      <c r="AF34" s="94"/>
      <c r="AG34" s="64"/>
      <c r="AH34" s="64"/>
      <c r="AI34" s="64"/>
      <c r="AJ34" s="64"/>
      <c r="AK34" s="64"/>
      <c r="AL34" s="64"/>
      <c r="AM34" s="64"/>
      <c r="AN34" s="64"/>
      <c r="AO34" s="94"/>
      <c r="AP34" s="64"/>
      <c r="AQ34" s="64"/>
      <c r="AR34" s="64"/>
      <c r="AS34" s="64"/>
      <c r="AT34" s="64"/>
      <c r="AU34" s="64"/>
      <c r="AV34" s="64"/>
      <c r="AW34" s="64"/>
      <c r="BA34" s="63">
        <f t="shared" si="21"/>
        <v>0</v>
      </c>
      <c r="BB34" s="27">
        <f t="shared" si="22"/>
        <v>0</v>
      </c>
      <c r="BC34" s="27"/>
      <c r="BD34" s="103"/>
    </row>
    <row r="35" spans="1:56" s="65" customFormat="1" ht="18" hidden="1">
      <c r="A35" s="29"/>
      <c r="B35" s="25"/>
      <c r="C35" s="5"/>
      <c r="D35" s="5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>
        <f t="shared" si="20"/>
        <v>0</v>
      </c>
      <c r="X35" s="28"/>
      <c r="Y35" s="77"/>
      <c r="Z35" s="64"/>
      <c r="AA35" s="64"/>
      <c r="AB35" s="64"/>
      <c r="AC35" s="94"/>
      <c r="AD35" s="64"/>
      <c r="AE35" s="64"/>
      <c r="AF35" s="94"/>
      <c r="AG35" s="64"/>
      <c r="AH35" s="64"/>
      <c r="AI35" s="64"/>
      <c r="AJ35" s="64"/>
      <c r="AK35" s="64"/>
      <c r="AL35" s="64"/>
      <c r="AM35" s="64"/>
      <c r="AN35" s="64"/>
      <c r="AO35" s="94"/>
      <c r="AP35" s="64"/>
      <c r="AQ35" s="64"/>
      <c r="AR35" s="64"/>
      <c r="AS35" s="64"/>
      <c r="AT35" s="64"/>
      <c r="AU35" s="64"/>
      <c r="AV35" s="64"/>
      <c r="AW35" s="64"/>
      <c r="BA35" s="63">
        <f t="shared" si="21"/>
        <v>0</v>
      </c>
      <c r="BB35" s="27">
        <f t="shared" si="22"/>
        <v>0</v>
      </c>
      <c r="BC35" s="27"/>
      <c r="BD35" s="103"/>
    </row>
    <row r="36" spans="1:56" s="65" customFormat="1" ht="18" hidden="1">
      <c r="A36" s="29"/>
      <c r="B36" s="25"/>
      <c r="C36" s="5"/>
      <c r="D36" s="5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>
        <f t="shared" si="20"/>
        <v>0</v>
      </c>
      <c r="X36" s="28"/>
      <c r="Y36" s="77"/>
      <c r="Z36" s="64"/>
      <c r="AA36" s="64"/>
      <c r="AB36" s="64"/>
      <c r="AC36" s="94"/>
      <c r="AD36" s="64"/>
      <c r="AE36" s="64"/>
      <c r="AF36" s="94"/>
      <c r="AG36" s="64"/>
      <c r="AH36" s="64"/>
      <c r="AI36" s="64"/>
      <c r="AJ36" s="64"/>
      <c r="AK36" s="64"/>
      <c r="AL36" s="64"/>
      <c r="AM36" s="64"/>
      <c r="AN36" s="64"/>
      <c r="AO36" s="94"/>
      <c r="AP36" s="64"/>
      <c r="AQ36" s="64"/>
      <c r="AR36" s="64"/>
      <c r="AS36" s="64"/>
      <c r="AT36" s="64"/>
      <c r="AU36" s="64"/>
      <c r="AV36" s="64"/>
      <c r="AW36" s="64"/>
      <c r="BA36" s="63">
        <f t="shared" si="21"/>
        <v>0</v>
      </c>
      <c r="BB36" s="27">
        <f t="shared" si="22"/>
        <v>0</v>
      </c>
      <c r="BC36" s="27"/>
      <c r="BD36" s="103"/>
    </row>
    <row r="37" spans="1:56" s="65" customFormat="1" ht="18" hidden="1">
      <c r="A37" s="29"/>
      <c r="B37" s="25"/>
      <c r="C37" s="5"/>
      <c r="D37" s="5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>
        <f t="shared" si="20"/>
        <v>0</v>
      </c>
      <c r="X37" s="28"/>
      <c r="Y37" s="77"/>
      <c r="Z37" s="64"/>
      <c r="AA37" s="64"/>
      <c r="AB37" s="64"/>
      <c r="AC37" s="94"/>
      <c r="AD37" s="64"/>
      <c r="AE37" s="64"/>
      <c r="AF37" s="94"/>
      <c r="AG37" s="64"/>
      <c r="AH37" s="64"/>
      <c r="AI37" s="64"/>
      <c r="AJ37" s="64"/>
      <c r="AK37" s="64"/>
      <c r="AL37" s="64"/>
      <c r="AM37" s="64"/>
      <c r="AN37" s="64"/>
      <c r="AO37" s="94"/>
      <c r="AP37" s="64"/>
      <c r="AQ37" s="64"/>
      <c r="AR37" s="64"/>
      <c r="AS37" s="64"/>
      <c r="AT37" s="64"/>
      <c r="AU37" s="64"/>
      <c r="AV37" s="64"/>
      <c r="AW37" s="64"/>
      <c r="BA37" s="63">
        <f t="shared" si="21"/>
        <v>0</v>
      </c>
      <c r="BB37" s="27">
        <f t="shared" si="22"/>
        <v>0</v>
      </c>
      <c r="BC37" s="27"/>
      <c r="BD37" s="103"/>
    </row>
    <row r="38" spans="1:56" s="65" customFormat="1" ht="18" hidden="1">
      <c r="A38" s="29"/>
      <c r="B38" s="25"/>
      <c r="C38" s="5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>
        <f t="shared" si="20"/>
        <v>0</v>
      </c>
      <c r="X38" s="28"/>
      <c r="Y38" s="77"/>
      <c r="Z38" s="64"/>
      <c r="AA38" s="64"/>
      <c r="AB38" s="64"/>
      <c r="AC38" s="94"/>
      <c r="AD38" s="64"/>
      <c r="AE38" s="64"/>
      <c r="AF38" s="94"/>
      <c r="AG38" s="64"/>
      <c r="AH38" s="64"/>
      <c r="AI38" s="64"/>
      <c r="AJ38" s="64"/>
      <c r="AK38" s="64"/>
      <c r="AL38" s="64"/>
      <c r="AM38" s="64"/>
      <c r="AN38" s="64"/>
      <c r="AO38" s="94"/>
      <c r="AP38" s="64"/>
      <c r="AQ38" s="64"/>
      <c r="AR38" s="64"/>
      <c r="AS38" s="64"/>
      <c r="AT38" s="64"/>
      <c r="AU38" s="64"/>
      <c r="AV38" s="64"/>
      <c r="AW38" s="64"/>
      <c r="BA38" s="63">
        <f t="shared" si="21"/>
        <v>0</v>
      </c>
      <c r="BB38" s="27">
        <f t="shared" si="22"/>
        <v>0</v>
      </c>
      <c r="BC38" s="27"/>
      <c r="BD38" s="103"/>
    </row>
    <row r="39" spans="1:56" s="65" customFormat="1" ht="18" hidden="1">
      <c r="A39" s="29"/>
      <c r="B39" s="25"/>
      <c r="C39" s="5"/>
      <c r="D39" s="5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>
        <f t="shared" si="20"/>
        <v>0</v>
      </c>
      <c r="X39" s="28"/>
      <c r="Y39" s="77"/>
      <c r="Z39" s="64"/>
      <c r="AA39" s="64"/>
      <c r="AB39" s="64"/>
      <c r="AC39" s="94"/>
      <c r="AD39" s="64"/>
      <c r="AE39" s="64"/>
      <c r="AF39" s="94"/>
      <c r="AG39" s="64"/>
      <c r="AH39" s="64"/>
      <c r="AI39" s="64"/>
      <c r="AJ39" s="64"/>
      <c r="AK39" s="64"/>
      <c r="AL39" s="64"/>
      <c r="AM39" s="64"/>
      <c r="AN39" s="64"/>
      <c r="AO39" s="94"/>
      <c r="AP39" s="64"/>
      <c r="AQ39" s="64"/>
      <c r="AR39" s="64"/>
      <c r="AS39" s="64"/>
      <c r="AT39" s="64"/>
      <c r="AU39" s="64"/>
      <c r="AV39" s="64"/>
      <c r="AW39" s="64"/>
      <c r="BA39" s="63">
        <f t="shared" si="21"/>
        <v>0</v>
      </c>
      <c r="BB39" s="27">
        <f t="shared" si="22"/>
        <v>0</v>
      </c>
      <c r="BC39" s="27"/>
      <c r="BD39" s="103"/>
    </row>
    <row r="40" spans="1:56" s="65" customFormat="1" ht="18" hidden="1">
      <c r="A40" s="29"/>
      <c r="B40" s="25"/>
      <c r="C40" s="5"/>
      <c r="D40" s="5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>
        <f t="shared" si="20"/>
        <v>0</v>
      </c>
      <c r="X40" s="28"/>
      <c r="Y40" s="77"/>
      <c r="Z40" s="64"/>
      <c r="AA40" s="64"/>
      <c r="AB40" s="64"/>
      <c r="AC40" s="94"/>
      <c r="AD40" s="64"/>
      <c r="AE40" s="64"/>
      <c r="AF40" s="94"/>
      <c r="AG40" s="64"/>
      <c r="AH40" s="64"/>
      <c r="AI40" s="64"/>
      <c r="AJ40" s="64"/>
      <c r="AK40" s="64"/>
      <c r="AL40" s="64"/>
      <c r="AM40" s="64"/>
      <c r="AN40" s="64"/>
      <c r="AO40" s="94"/>
      <c r="AP40" s="64"/>
      <c r="AQ40" s="64"/>
      <c r="AR40" s="64"/>
      <c r="AS40" s="64"/>
      <c r="AT40" s="64"/>
      <c r="AU40" s="64"/>
      <c r="AV40" s="64"/>
      <c r="AW40" s="64"/>
      <c r="BA40" s="63">
        <f t="shared" si="21"/>
        <v>0</v>
      </c>
      <c r="BB40" s="27">
        <f t="shared" si="22"/>
        <v>0</v>
      </c>
      <c r="BC40" s="27"/>
      <c r="BD40" s="103"/>
    </row>
    <row r="41" spans="1:56" s="65" customFormat="1" ht="18" hidden="1">
      <c r="A41" s="29"/>
      <c r="B41" s="25"/>
      <c r="C41" s="5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>
        <f t="shared" si="20"/>
        <v>0</v>
      </c>
      <c r="X41" s="28"/>
      <c r="Y41" s="77"/>
      <c r="Z41" s="64"/>
      <c r="AA41" s="64"/>
      <c r="AB41" s="64"/>
      <c r="AC41" s="94"/>
      <c r="AD41" s="64"/>
      <c r="AE41" s="64"/>
      <c r="AF41" s="94"/>
      <c r="AG41" s="64"/>
      <c r="AH41" s="64"/>
      <c r="AI41" s="64"/>
      <c r="AJ41" s="64"/>
      <c r="AK41" s="64"/>
      <c r="AL41" s="64"/>
      <c r="AM41" s="64"/>
      <c r="AN41" s="64"/>
      <c r="AO41" s="94"/>
      <c r="AP41" s="64"/>
      <c r="AQ41" s="64"/>
      <c r="AR41" s="64"/>
      <c r="AS41" s="64"/>
      <c r="AT41" s="64"/>
      <c r="AU41" s="64"/>
      <c r="AV41" s="64"/>
      <c r="AW41" s="64"/>
      <c r="BA41" s="63">
        <f t="shared" si="21"/>
        <v>0</v>
      </c>
      <c r="BB41" s="27">
        <f t="shared" si="22"/>
        <v>0</v>
      </c>
      <c r="BC41" s="27"/>
      <c r="BD41" s="103"/>
    </row>
    <row r="42" spans="1:55" ht="12.75" hidden="1">
      <c r="A42" s="11"/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11"/>
      <c r="Y42" s="6"/>
      <c r="Z42" s="6"/>
      <c r="AA42" s="6"/>
      <c r="AB42" s="6"/>
      <c r="AC42" s="11"/>
      <c r="AD42" s="6"/>
      <c r="AE42" s="6"/>
      <c r="AF42" s="11"/>
      <c r="AG42" s="6"/>
      <c r="AH42" s="6"/>
      <c r="AI42" s="6"/>
      <c r="AJ42" s="6"/>
      <c r="AK42" s="6"/>
      <c r="AL42" s="6"/>
      <c r="AM42" s="6"/>
      <c r="AN42" s="6"/>
      <c r="AO42" s="11"/>
      <c r="AP42" s="6"/>
      <c r="AQ42" s="6"/>
      <c r="AR42" s="6"/>
      <c r="AS42" s="6"/>
      <c r="AT42" s="6"/>
      <c r="AU42" s="6"/>
      <c r="AV42" s="6"/>
      <c r="AW42" s="6"/>
      <c r="AX42" s="6"/>
      <c r="AY42" s="11"/>
      <c r="AZ42" s="6"/>
      <c r="BA42" s="6"/>
      <c r="BB42" s="6"/>
      <c r="BC42" s="6"/>
    </row>
    <row r="43" spans="1:56" s="14" customFormat="1" ht="15.75" hidden="1">
      <c r="A43" s="118" t="s">
        <v>109</v>
      </c>
      <c r="B43" s="118"/>
      <c r="C43" s="118"/>
      <c r="D43" s="118"/>
      <c r="E43" s="50" t="s">
        <v>21</v>
      </c>
      <c r="F43" s="51"/>
      <c r="G43" s="51"/>
      <c r="H43" s="51"/>
      <c r="I43" s="51"/>
      <c r="J43" s="51"/>
      <c r="K43" s="51"/>
      <c r="L43" s="51"/>
      <c r="M43" s="52"/>
      <c r="N43" s="50" t="s">
        <v>38</v>
      </c>
      <c r="O43" s="51"/>
      <c r="P43" s="51"/>
      <c r="Q43" s="51"/>
      <c r="R43" s="51"/>
      <c r="S43" s="51"/>
      <c r="T43" s="51"/>
      <c r="U43" s="51"/>
      <c r="V43" s="51"/>
      <c r="W43" s="51"/>
      <c r="X43" s="68"/>
      <c r="Y43" s="52"/>
      <c r="Z43" s="33"/>
      <c r="AA43" s="33"/>
      <c r="AB43" s="33"/>
      <c r="AC43" s="82"/>
      <c r="AD43" s="33"/>
      <c r="AE43" s="33"/>
      <c r="AF43" s="82"/>
      <c r="AG43" s="33"/>
      <c r="AH43" s="33"/>
      <c r="AI43" s="33"/>
      <c r="AJ43" s="33"/>
      <c r="AK43" s="33"/>
      <c r="AL43" s="33"/>
      <c r="AM43" s="34"/>
      <c r="AN43" s="34"/>
      <c r="AO43" s="82"/>
      <c r="AP43" s="34"/>
      <c r="AQ43" s="34"/>
      <c r="AR43" s="34"/>
      <c r="AS43" s="33"/>
      <c r="AT43" s="34"/>
      <c r="AU43" s="34"/>
      <c r="AV43" s="34"/>
      <c r="AW43" s="34"/>
      <c r="BA43" s="119" t="s">
        <v>153</v>
      </c>
      <c r="BB43" s="110"/>
      <c r="BC43" s="111"/>
      <c r="BD43" s="100"/>
    </row>
    <row r="44" spans="1:56" s="14" customFormat="1" ht="15.75" hidden="1">
      <c r="A44" s="118"/>
      <c r="B44" s="118"/>
      <c r="C44" s="118"/>
      <c r="D44" s="118"/>
      <c r="E44" s="53"/>
      <c r="F44" s="54"/>
      <c r="G44" s="54"/>
      <c r="H44" s="54"/>
      <c r="I44" s="54"/>
      <c r="J44" s="54"/>
      <c r="K44" s="54"/>
      <c r="L44" s="54"/>
      <c r="M44" s="55"/>
      <c r="N44" s="53"/>
      <c r="O44" s="54"/>
      <c r="P44" s="54"/>
      <c r="Q44" s="54"/>
      <c r="R44" s="54"/>
      <c r="S44" s="54"/>
      <c r="T44" s="54"/>
      <c r="U44" s="54"/>
      <c r="V44" s="54"/>
      <c r="W44" s="54"/>
      <c r="X44" s="69"/>
      <c r="Y44" s="55"/>
      <c r="AC44" s="93"/>
      <c r="AD44" s="15"/>
      <c r="AE44" s="34"/>
      <c r="AF44" s="84"/>
      <c r="AG44" s="34"/>
      <c r="AH44" s="15"/>
      <c r="AI44" s="15"/>
      <c r="AJ44" s="15"/>
      <c r="AK44" s="15"/>
      <c r="AL44" s="34"/>
      <c r="AM44" s="34"/>
      <c r="AN44" s="34"/>
      <c r="AO44" s="93"/>
      <c r="AP44" s="10"/>
      <c r="AQ44" s="10"/>
      <c r="AR44" s="10"/>
      <c r="AS44" s="34"/>
      <c r="AT44" s="34"/>
      <c r="AU44" s="34"/>
      <c r="AV44" s="10"/>
      <c r="AW44" s="10"/>
      <c r="BA44" s="112"/>
      <c r="BB44" s="113"/>
      <c r="BC44" s="114"/>
      <c r="BD44" s="100"/>
    </row>
    <row r="45" spans="1:56" s="10" customFormat="1" ht="56.25" hidden="1">
      <c r="A45" s="31" t="s">
        <v>0</v>
      </c>
      <c r="B45" s="76" t="s">
        <v>1</v>
      </c>
      <c r="C45" s="76" t="s">
        <v>2</v>
      </c>
      <c r="D45" s="76" t="s">
        <v>3</v>
      </c>
      <c r="E45" s="76" t="s">
        <v>13</v>
      </c>
      <c r="F45" s="76" t="s">
        <v>55</v>
      </c>
      <c r="G45" s="76" t="s">
        <v>14</v>
      </c>
      <c r="H45" s="76" t="s">
        <v>56</v>
      </c>
      <c r="I45" s="76" t="s">
        <v>15</v>
      </c>
      <c r="J45" s="76" t="s">
        <v>57</v>
      </c>
      <c r="K45" s="76" t="s">
        <v>27</v>
      </c>
      <c r="L45" s="76" t="s">
        <v>71</v>
      </c>
      <c r="M45" s="76" t="s">
        <v>143</v>
      </c>
      <c r="N45" s="36" t="s">
        <v>16</v>
      </c>
      <c r="O45" s="36" t="s">
        <v>58</v>
      </c>
      <c r="P45" s="36" t="s">
        <v>17</v>
      </c>
      <c r="Q45" s="36" t="s">
        <v>59</v>
      </c>
      <c r="R45" s="36" t="s">
        <v>18</v>
      </c>
      <c r="S45" s="36" t="s">
        <v>60</v>
      </c>
      <c r="T45" s="36" t="s">
        <v>33</v>
      </c>
      <c r="U45" s="36" t="s">
        <v>200</v>
      </c>
      <c r="V45" s="36" t="s">
        <v>152</v>
      </c>
      <c r="W45" s="76" t="s">
        <v>19</v>
      </c>
      <c r="X45" s="70" t="s">
        <v>151</v>
      </c>
      <c r="Y45" s="76" t="s">
        <v>37</v>
      </c>
      <c r="AC45" s="93"/>
      <c r="AD45" s="15"/>
      <c r="AF45" s="35"/>
      <c r="AH45" s="15"/>
      <c r="AI45" s="15"/>
      <c r="AJ45" s="15"/>
      <c r="AK45" s="15"/>
      <c r="AO45" s="93"/>
      <c r="BA45" s="74" t="s">
        <v>108</v>
      </c>
      <c r="BB45" s="74" t="s">
        <v>20</v>
      </c>
      <c r="BC45" s="74" t="s">
        <v>50</v>
      </c>
      <c r="BD45" s="101"/>
    </row>
    <row r="46" spans="1:56" s="10" customFormat="1" ht="18">
      <c r="A46" s="7" t="s">
        <v>138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1"/>
      <c r="Y46" s="44"/>
      <c r="AC46" s="35"/>
      <c r="AF46" s="35"/>
      <c r="AO46" s="35"/>
      <c r="BA46" s="76"/>
      <c r="BB46" s="74"/>
      <c r="BC46" s="74"/>
      <c r="BD46" s="101"/>
    </row>
    <row r="47" spans="1:56" s="65" customFormat="1" ht="18">
      <c r="A47" s="26" t="s">
        <v>65</v>
      </c>
      <c r="B47" s="25" t="s">
        <v>121</v>
      </c>
      <c r="C47" s="8" t="s">
        <v>193</v>
      </c>
      <c r="D47" s="5" t="s">
        <v>4</v>
      </c>
      <c r="E47" s="63"/>
      <c r="F47" s="63"/>
      <c r="G47" s="63"/>
      <c r="H47" s="63">
        <v>6</v>
      </c>
      <c r="I47" s="63"/>
      <c r="J47" s="63"/>
      <c r="K47" s="63"/>
      <c r="L47" s="63"/>
      <c r="M47" s="63"/>
      <c r="N47" s="63">
        <v>65</v>
      </c>
      <c r="O47" s="63">
        <v>152</v>
      </c>
      <c r="P47" s="63">
        <v>48</v>
      </c>
      <c r="Q47" s="63">
        <v>256</v>
      </c>
      <c r="R47" s="63">
        <v>120</v>
      </c>
      <c r="S47" s="63">
        <v>289</v>
      </c>
      <c r="T47" s="63">
        <v>40</v>
      </c>
      <c r="U47" s="63">
        <v>79</v>
      </c>
      <c r="V47" s="63"/>
      <c r="W47" s="63">
        <f aca="true" t="shared" si="23" ref="W47:W58">SUM(N47:V47)</f>
        <v>1049</v>
      </c>
      <c r="X47" s="28" t="s">
        <v>28</v>
      </c>
      <c r="Y47" s="32">
        <v>100</v>
      </c>
      <c r="Z47" s="64"/>
      <c r="AA47" s="64"/>
      <c r="AB47" s="64"/>
      <c r="AC47" s="94"/>
      <c r="AD47" s="64"/>
      <c r="AE47" s="64"/>
      <c r="AF47" s="94"/>
      <c r="AG47" s="64"/>
      <c r="AH47" s="64"/>
      <c r="AI47" s="64"/>
      <c r="AJ47" s="64"/>
      <c r="AK47" s="64"/>
      <c r="AL47" s="64"/>
      <c r="AM47" s="64"/>
      <c r="AN47" s="64"/>
      <c r="AO47" s="94"/>
      <c r="AP47" s="64"/>
      <c r="AQ47" s="64"/>
      <c r="AR47" s="64"/>
      <c r="AS47" s="64"/>
      <c r="AT47" s="64"/>
      <c r="AU47" s="64"/>
      <c r="AV47" s="64"/>
      <c r="AW47" s="64"/>
      <c r="BA47" s="63">
        <f aca="true" t="shared" si="24" ref="BA47:BA55">Y47</f>
        <v>100</v>
      </c>
      <c r="BB47" s="27" t="str">
        <f aca="true" t="shared" si="25" ref="BB47:BB58">X47</f>
        <v>1</v>
      </c>
      <c r="BC47" s="27">
        <v>100</v>
      </c>
      <c r="BD47" s="103"/>
    </row>
    <row r="48" spans="1:56" s="65" customFormat="1" ht="18">
      <c r="A48" s="29" t="s">
        <v>124</v>
      </c>
      <c r="B48" s="85" t="s">
        <v>147</v>
      </c>
      <c r="C48" s="5" t="s">
        <v>188</v>
      </c>
      <c r="D48" s="86" t="s">
        <v>125</v>
      </c>
      <c r="E48" s="63"/>
      <c r="F48" s="63"/>
      <c r="G48" s="63"/>
      <c r="H48" s="63">
        <v>3</v>
      </c>
      <c r="I48" s="63"/>
      <c r="J48" s="63"/>
      <c r="K48" s="63"/>
      <c r="L48" s="63"/>
      <c r="M48" s="63"/>
      <c r="N48" s="63">
        <v>192</v>
      </c>
      <c r="O48" s="63">
        <v>172</v>
      </c>
      <c r="P48" s="63">
        <v>126</v>
      </c>
      <c r="Q48" s="63">
        <v>161</v>
      </c>
      <c r="R48" s="63">
        <v>294</v>
      </c>
      <c r="S48" s="63">
        <v>423</v>
      </c>
      <c r="T48" s="63">
        <v>134</v>
      </c>
      <c r="U48" s="63">
        <v>64</v>
      </c>
      <c r="V48" s="63"/>
      <c r="W48" s="63">
        <f t="shared" si="23"/>
        <v>1566</v>
      </c>
      <c r="X48" s="28" t="s">
        <v>29</v>
      </c>
      <c r="Y48" s="32">
        <v>83</v>
      </c>
      <c r="Z48" s="64"/>
      <c r="AA48" s="64"/>
      <c r="AB48" s="64"/>
      <c r="AC48" s="94"/>
      <c r="AD48" s="64"/>
      <c r="AE48" s="64"/>
      <c r="AF48" s="94"/>
      <c r="AG48" s="64"/>
      <c r="AH48" s="64"/>
      <c r="AI48" s="64"/>
      <c r="AJ48" s="64"/>
      <c r="AK48" s="64"/>
      <c r="AL48" s="64"/>
      <c r="AM48" s="64"/>
      <c r="AN48" s="64"/>
      <c r="AO48" s="94"/>
      <c r="AP48" s="64"/>
      <c r="AQ48" s="64"/>
      <c r="AR48" s="64"/>
      <c r="AS48" s="64"/>
      <c r="AT48" s="64"/>
      <c r="AU48" s="64"/>
      <c r="AV48" s="64"/>
      <c r="AW48" s="64"/>
      <c r="BA48" s="63">
        <f t="shared" si="24"/>
        <v>83</v>
      </c>
      <c r="BB48" s="27" t="str">
        <f t="shared" si="25"/>
        <v>2</v>
      </c>
      <c r="BC48" s="27">
        <v>83</v>
      </c>
      <c r="BD48" s="103"/>
    </row>
    <row r="49" spans="1:56" s="65" customFormat="1" ht="18">
      <c r="A49" s="29" t="s">
        <v>157</v>
      </c>
      <c r="B49" s="25" t="s">
        <v>121</v>
      </c>
      <c r="C49" s="5" t="s">
        <v>196</v>
      </c>
      <c r="D49" s="5" t="s">
        <v>4</v>
      </c>
      <c r="E49" s="63"/>
      <c r="F49" s="63"/>
      <c r="G49" s="63"/>
      <c r="H49" s="63">
        <v>4</v>
      </c>
      <c r="I49" s="63"/>
      <c r="J49" s="63"/>
      <c r="K49" s="63"/>
      <c r="L49" s="63"/>
      <c r="M49" s="63"/>
      <c r="N49" s="63">
        <v>121</v>
      </c>
      <c r="O49" s="63">
        <v>152</v>
      </c>
      <c r="P49" s="63">
        <v>126</v>
      </c>
      <c r="Q49" s="63">
        <v>144</v>
      </c>
      <c r="R49" s="63">
        <v>400</v>
      </c>
      <c r="S49" s="63">
        <v>217</v>
      </c>
      <c r="T49" s="63">
        <v>362</v>
      </c>
      <c r="U49" s="63">
        <v>68</v>
      </c>
      <c r="V49" s="63"/>
      <c r="W49" s="63">
        <f t="shared" si="23"/>
        <v>1590</v>
      </c>
      <c r="X49" s="28" t="s">
        <v>40</v>
      </c>
      <c r="Y49" s="32">
        <v>71</v>
      </c>
      <c r="Z49" s="64"/>
      <c r="AA49" s="64"/>
      <c r="AB49" s="64"/>
      <c r="AC49" s="94"/>
      <c r="AD49" s="64"/>
      <c r="AE49" s="64"/>
      <c r="AF49" s="94"/>
      <c r="AG49" s="64"/>
      <c r="AH49" s="64"/>
      <c r="AI49" s="64"/>
      <c r="AJ49" s="64"/>
      <c r="AK49" s="64"/>
      <c r="AL49" s="64"/>
      <c r="AM49" s="64"/>
      <c r="AN49" s="64"/>
      <c r="AO49" s="94"/>
      <c r="AP49" s="64"/>
      <c r="AQ49" s="64"/>
      <c r="AR49" s="64"/>
      <c r="AS49" s="64"/>
      <c r="AT49" s="64"/>
      <c r="AU49" s="64"/>
      <c r="AV49" s="64"/>
      <c r="AW49" s="64"/>
      <c r="BA49" s="63">
        <f t="shared" si="24"/>
        <v>71</v>
      </c>
      <c r="BB49" s="27" t="str">
        <f t="shared" si="25"/>
        <v>3</v>
      </c>
      <c r="BC49" s="27">
        <v>71</v>
      </c>
      <c r="BD49" s="103"/>
    </row>
    <row r="50" spans="1:56" s="65" customFormat="1" ht="18">
      <c r="A50" s="29" t="s">
        <v>158</v>
      </c>
      <c r="B50" s="25" t="s">
        <v>121</v>
      </c>
      <c r="C50" s="5" t="s">
        <v>159</v>
      </c>
      <c r="D50" s="5" t="s">
        <v>4</v>
      </c>
      <c r="E50" s="63"/>
      <c r="F50" s="63"/>
      <c r="G50" s="63"/>
      <c r="H50" s="63">
        <v>1</v>
      </c>
      <c r="I50" s="63"/>
      <c r="J50" s="63"/>
      <c r="K50" s="63"/>
      <c r="L50" s="63"/>
      <c r="M50" s="63"/>
      <c r="N50" s="63">
        <v>354</v>
      </c>
      <c r="O50" s="63">
        <v>439</v>
      </c>
      <c r="P50" s="63">
        <v>62</v>
      </c>
      <c r="Q50" s="63">
        <v>201</v>
      </c>
      <c r="R50" s="63">
        <v>134</v>
      </c>
      <c r="S50" s="63">
        <v>314</v>
      </c>
      <c r="T50" s="63">
        <v>36</v>
      </c>
      <c r="U50" s="63">
        <v>73</v>
      </c>
      <c r="V50" s="63"/>
      <c r="W50" s="63">
        <f t="shared" si="23"/>
        <v>1613</v>
      </c>
      <c r="X50" s="28" t="s">
        <v>41</v>
      </c>
      <c r="Y50" s="32">
        <v>60</v>
      </c>
      <c r="Z50" s="64"/>
      <c r="AA50" s="64"/>
      <c r="AB50" s="64"/>
      <c r="AC50" s="94"/>
      <c r="AD50" s="64"/>
      <c r="AE50" s="64"/>
      <c r="AF50" s="94"/>
      <c r="AG50" s="64"/>
      <c r="AH50" s="64"/>
      <c r="AI50" s="64"/>
      <c r="AJ50" s="64"/>
      <c r="AK50" s="64"/>
      <c r="AL50" s="64"/>
      <c r="AM50" s="64"/>
      <c r="AN50" s="64"/>
      <c r="AO50" s="94"/>
      <c r="AP50" s="64"/>
      <c r="AQ50" s="64"/>
      <c r="AR50" s="64"/>
      <c r="AS50" s="64"/>
      <c r="AT50" s="64"/>
      <c r="AU50" s="64"/>
      <c r="AV50" s="64"/>
      <c r="AW50" s="64"/>
      <c r="BA50" s="63">
        <f t="shared" si="24"/>
        <v>60</v>
      </c>
      <c r="BB50" s="27" t="str">
        <f t="shared" si="25"/>
        <v>4</v>
      </c>
      <c r="BC50" s="27">
        <v>60</v>
      </c>
      <c r="BD50" s="103"/>
    </row>
    <row r="51" spans="1:56" s="65" customFormat="1" ht="18">
      <c r="A51" s="29" t="s">
        <v>67</v>
      </c>
      <c r="B51" s="25" t="s">
        <v>8</v>
      </c>
      <c r="C51" s="5" t="s">
        <v>192</v>
      </c>
      <c r="D51" s="5" t="s">
        <v>6</v>
      </c>
      <c r="E51" s="63"/>
      <c r="F51" s="63"/>
      <c r="G51" s="63">
        <v>4</v>
      </c>
      <c r="H51" s="63"/>
      <c r="I51" s="63"/>
      <c r="J51" s="63"/>
      <c r="K51" s="63"/>
      <c r="L51" s="63"/>
      <c r="M51" s="63"/>
      <c r="N51" s="63">
        <v>228</v>
      </c>
      <c r="O51" s="63">
        <v>379</v>
      </c>
      <c r="P51" s="63">
        <v>93</v>
      </c>
      <c r="Q51" s="63">
        <v>196</v>
      </c>
      <c r="R51" s="63">
        <v>323</v>
      </c>
      <c r="S51" s="63">
        <v>441</v>
      </c>
      <c r="T51" s="63">
        <v>170</v>
      </c>
      <c r="U51" s="63">
        <v>84</v>
      </c>
      <c r="V51" s="63"/>
      <c r="W51" s="63">
        <f t="shared" si="23"/>
        <v>1914</v>
      </c>
      <c r="X51" s="28" t="s">
        <v>42</v>
      </c>
      <c r="Y51" s="32">
        <v>50</v>
      </c>
      <c r="Z51" s="64"/>
      <c r="AA51" s="64"/>
      <c r="AB51" s="64"/>
      <c r="AC51" s="94"/>
      <c r="AD51" s="64"/>
      <c r="AE51" s="64"/>
      <c r="AF51" s="94"/>
      <c r="AG51" s="64"/>
      <c r="AH51" s="64"/>
      <c r="AI51" s="64"/>
      <c r="AJ51" s="64"/>
      <c r="AK51" s="64"/>
      <c r="AL51" s="64"/>
      <c r="AM51" s="64"/>
      <c r="AN51" s="64"/>
      <c r="AO51" s="94"/>
      <c r="AP51" s="64"/>
      <c r="AQ51" s="64"/>
      <c r="AR51" s="64"/>
      <c r="AS51" s="64"/>
      <c r="AT51" s="64"/>
      <c r="AU51" s="64"/>
      <c r="AV51" s="64"/>
      <c r="AW51" s="64"/>
      <c r="BA51" s="63">
        <f t="shared" si="24"/>
        <v>50</v>
      </c>
      <c r="BB51" s="27" t="str">
        <f t="shared" si="25"/>
        <v>5</v>
      </c>
      <c r="BC51" s="27">
        <v>50</v>
      </c>
      <c r="BD51" s="103"/>
    </row>
    <row r="52" spans="1:56" s="65" customFormat="1" ht="18">
      <c r="A52" s="29" t="s">
        <v>44</v>
      </c>
      <c r="B52" s="25" t="s">
        <v>142</v>
      </c>
      <c r="C52" s="75" t="s">
        <v>194</v>
      </c>
      <c r="D52" s="5" t="s">
        <v>125</v>
      </c>
      <c r="E52" s="63"/>
      <c r="F52" s="63"/>
      <c r="G52" s="63">
        <v>5</v>
      </c>
      <c r="H52" s="63"/>
      <c r="I52" s="63"/>
      <c r="J52" s="63"/>
      <c r="K52" s="63"/>
      <c r="L52" s="63"/>
      <c r="M52" s="63"/>
      <c r="N52" s="63">
        <v>188</v>
      </c>
      <c r="O52" s="63">
        <v>294</v>
      </c>
      <c r="P52" s="63">
        <v>384</v>
      </c>
      <c r="Q52" s="63">
        <v>244</v>
      </c>
      <c r="R52" s="63">
        <v>247</v>
      </c>
      <c r="S52" s="63">
        <v>418</v>
      </c>
      <c r="T52" s="63">
        <v>266</v>
      </c>
      <c r="U52" s="63">
        <v>284</v>
      </c>
      <c r="V52" s="63"/>
      <c r="W52" s="63">
        <f t="shared" si="23"/>
        <v>2325</v>
      </c>
      <c r="X52" s="28" t="s">
        <v>43</v>
      </c>
      <c r="Y52" s="32">
        <v>42</v>
      </c>
      <c r="Z52" s="64"/>
      <c r="AA52" s="64"/>
      <c r="AB52" s="64"/>
      <c r="AC52" s="94"/>
      <c r="AD52" s="64"/>
      <c r="AE52" s="64"/>
      <c r="AF52" s="94"/>
      <c r="AG52" s="64"/>
      <c r="AH52" s="64"/>
      <c r="AI52" s="64"/>
      <c r="AJ52" s="64"/>
      <c r="AK52" s="64"/>
      <c r="AL52" s="64"/>
      <c r="AM52" s="64"/>
      <c r="AN52" s="64"/>
      <c r="AO52" s="94"/>
      <c r="AP52" s="64"/>
      <c r="AQ52" s="64"/>
      <c r="AR52" s="64"/>
      <c r="AS52" s="64"/>
      <c r="AT52" s="64"/>
      <c r="AU52" s="64"/>
      <c r="AV52" s="64"/>
      <c r="AW52" s="64"/>
      <c r="BA52" s="63">
        <f t="shared" si="24"/>
        <v>42</v>
      </c>
      <c r="BB52" s="27" t="str">
        <f t="shared" si="25"/>
        <v>6</v>
      </c>
      <c r="BC52" s="27">
        <v>42</v>
      </c>
      <c r="BD52" s="103"/>
    </row>
    <row r="53" spans="1:56" s="65" customFormat="1" ht="18">
      <c r="A53" s="29" t="s">
        <v>126</v>
      </c>
      <c r="B53" s="85" t="s">
        <v>142</v>
      </c>
      <c r="C53" s="5" t="s">
        <v>195</v>
      </c>
      <c r="D53" s="5" t="s">
        <v>4</v>
      </c>
      <c r="E53" s="63"/>
      <c r="F53" s="63"/>
      <c r="G53" s="63">
        <v>1</v>
      </c>
      <c r="H53" s="63"/>
      <c r="I53" s="63"/>
      <c r="J53" s="63"/>
      <c r="K53" s="63"/>
      <c r="L53" s="63"/>
      <c r="M53" s="63"/>
      <c r="N53" s="63">
        <v>348</v>
      </c>
      <c r="O53" s="63">
        <v>264</v>
      </c>
      <c r="P53" s="63">
        <v>365</v>
      </c>
      <c r="Q53" s="63">
        <v>338</v>
      </c>
      <c r="R53" s="63">
        <v>335</v>
      </c>
      <c r="S53" s="63">
        <v>350</v>
      </c>
      <c r="T53" s="63">
        <v>232</v>
      </c>
      <c r="U53" s="63">
        <v>329</v>
      </c>
      <c r="V53" s="63"/>
      <c r="W53" s="63">
        <f t="shared" si="23"/>
        <v>2561</v>
      </c>
      <c r="X53" s="28" t="s">
        <v>44</v>
      </c>
      <c r="Y53" s="32">
        <v>34</v>
      </c>
      <c r="Z53" s="64"/>
      <c r="AA53" s="64"/>
      <c r="AB53" s="64"/>
      <c r="AC53" s="94"/>
      <c r="AD53" s="64"/>
      <c r="AE53" s="64"/>
      <c r="AF53" s="94"/>
      <c r="AG53" s="64"/>
      <c r="AH53" s="64"/>
      <c r="AI53" s="64"/>
      <c r="AJ53" s="64"/>
      <c r="AK53" s="64"/>
      <c r="AL53" s="64"/>
      <c r="AM53" s="64"/>
      <c r="AN53" s="64"/>
      <c r="AO53" s="94"/>
      <c r="AP53" s="64"/>
      <c r="AQ53" s="64"/>
      <c r="AR53" s="64"/>
      <c r="AS53" s="64"/>
      <c r="AT53" s="64"/>
      <c r="AU53" s="64"/>
      <c r="AV53" s="64"/>
      <c r="AW53" s="64"/>
      <c r="BA53" s="63">
        <f t="shared" si="24"/>
        <v>34</v>
      </c>
      <c r="BB53" s="27" t="str">
        <f t="shared" si="25"/>
        <v>7</v>
      </c>
      <c r="BC53" s="27">
        <v>34</v>
      </c>
      <c r="BD53" s="103"/>
    </row>
    <row r="54" spans="1:56" s="65" customFormat="1" ht="18">
      <c r="A54" s="29" t="s">
        <v>184</v>
      </c>
      <c r="B54" s="25" t="s">
        <v>185</v>
      </c>
      <c r="C54" s="5" t="s">
        <v>186</v>
      </c>
      <c r="D54" s="5" t="s">
        <v>187</v>
      </c>
      <c r="E54" s="63"/>
      <c r="F54" s="63"/>
      <c r="G54" s="63">
        <v>2</v>
      </c>
      <c r="H54" s="63"/>
      <c r="I54" s="63"/>
      <c r="J54" s="63"/>
      <c r="K54" s="63"/>
      <c r="L54" s="63"/>
      <c r="M54" s="63"/>
      <c r="N54" s="63">
        <v>309</v>
      </c>
      <c r="O54" s="63">
        <v>139</v>
      </c>
      <c r="P54" s="63">
        <v>501</v>
      </c>
      <c r="Q54" s="98">
        <v>520</v>
      </c>
      <c r="R54" s="98">
        <v>520</v>
      </c>
      <c r="S54" s="98">
        <v>520</v>
      </c>
      <c r="T54" s="63">
        <v>38</v>
      </c>
      <c r="U54" s="63">
        <v>89</v>
      </c>
      <c r="V54" s="63"/>
      <c r="W54" s="63">
        <f t="shared" si="23"/>
        <v>2636</v>
      </c>
      <c r="X54" s="28" t="s">
        <v>45</v>
      </c>
      <c r="Y54" s="32">
        <v>27</v>
      </c>
      <c r="Z54" s="64"/>
      <c r="AA54" s="64"/>
      <c r="AB54" s="64"/>
      <c r="AC54" s="94"/>
      <c r="AD54" s="64"/>
      <c r="AE54" s="64"/>
      <c r="AF54" s="94"/>
      <c r="AG54" s="64"/>
      <c r="AH54" s="64"/>
      <c r="AI54" s="64"/>
      <c r="AJ54" s="64"/>
      <c r="AK54" s="64"/>
      <c r="AL54" s="64"/>
      <c r="AM54" s="64"/>
      <c r="AN54" s="64"/>
      <c r="AO54" s="94"/>
      <c r="AP54" s="64"/>
      <c r="AQ54" s="64"/>
      <c r="AR54" s="64"/>
      <c r="AS54" s="64"/>
      <c r="AT54" s="64"/>
      <c r="AU54" s="64"/>
      <c r="AV54" s="64"/>
      <c r="AW54" s="64"/>
      <c r="BA54" s="63">
        <f t="shared" si="24"/>
        <v>27</v>
      </c>
      <c r="BB54" s="27" t="str">
        <f t="shared" si="25"/>
        <v>8</v>
      </c>
      <c r="BC54" s="27">
        <v>27</v>
      </c>
      <c r="BD54" s="103"/>
    </row>
    <row r="55" spans="1:56" s="65" customFormat="1" ht="18">
      <c r="A55" s="29" t="s">
        <v>69</v>
      </c>
      <c r="B55" s="25" t="s">
        <v>68</v>
      </c>
      <c r="C55" s="5" t="s">
        <v>202</v>
      </c>
      <c r="D55" s="5" t="s">
        <v>6</v>
      </c>
      <c r="E55" s="63"/>
      <c r="F55" s="63"/>
      <c r="G55" s="63"/>
      <c r="H55" s="63">
        <v>5</v>
      </c>
      <c r="I55" s="63"/>
      <c r="J55" s="63"/>
      <c r="K55" s="63"/>
      <c r="L55" s="63"/>
      <c r="M55" s="63"/>
      <c r="N55" s="63">
        <v>287</v>
      </c>
      <c r="O55" s="63">
        <v>352</v>
      </c>
      <c r="P55" s="63">
        <v>383</v>
      </c>
      <c r="Q55" s="63">
        <v>418</v>
      </c>
      <c r="R55" s="63">
        <v>465</v>
      </c>
      <c r="S55" s="63">
        <v>268</v>
      </c>
      <c r="T55" s="63">
        <v>444</v>
      </c>
      <c r="U55" s="63">
        <v>168</v>
      </c>
      <c r="V55" s="63"/>
      <c r="W55" s="63">
        <f t="shared" si="23"/>
        <v>2785</v>
      </c>
      <c r="X55" s="28" t="s">
        <v>46</v>
      </c>
      <c r="Y55" s="32">
        <v>20</v>
      </c>
      <c r="Z55" s="64"/>
      <c r="AA55" s="64"/>
      <c r="AB55" s="64"/>
      <c r="AC55" s="94"/>
      <c r="AD55" s="64"/>
      <c r="AE55" s="64"/>
      <c r="AF55" s="94"/>
      <c r="AG55" s="64"/>
      <c r="AH55" s="64"/>
      <c r="AI55" s="64"/>
      <c r="AJ55" s="64"/>
      <c r="AK55" s="64"/>
      <c r="AL55" s="64"/>
      <c r="AM55" s="64"/>
      <c r="AN55" s="64"/>
      <c r="AO55" s="94"/>
      <c r="AP55" s="64"/>
      <c r="AQ55" s="64"/>
      <c r="AR55" s="64"/>
      <c r="AS55" s="64"/>
      <c r="AT55" s="64"/>
      <c r="AU55" s="64"/>
      <c r="AV55" s="64"/>
      <c r="AW55" s="64"/>
      <c r="BA55" s="63">
        <f t="shared" si="24"/>
        <v>20</v>
      </c>
      <c r="BB55" s="27" t="str">
        <f t="shared" si="25"/>
        <v>9</v>
      </c>
      <c r="BC55" s="27">
        <v>20</v>
      </c>
      <c r="BD55" s="103"/>
    </row>
    <row r="56" spans="1:56" s="65" customFormat="1" ht="18">
      <c r="A56" s="29" t="s">
        <v>31</v>
      </c>
      <c r="B56" s="25" t="s">
        <v>123</v>
      </c>
      <c r="C56" s="5" t="s">
        <v>190</v>
      </c>
      <c r="D56" s="5" t="s">
        <v>119</v>
      </c>
      <c r="E56" s="63"/>
      <c r="F56" s="63"/>
      <c r="G56" s="63">
        <v>6</v>
      </c>
      <c r="H56" s="63"/>
      <c r="I56" s="63"/>
      <c r="J56" s="63"/>
      <c r="K56" s="63"/>
      <c r="L56" s="63"/>
      <c r="M56" s="63"/>
      <c r="N56" s="98">
        <v>520</v>
      </c>
      <c r="O56" s="98">
        <v>520</v>
      </c>
      <c r="P56" s="63">
        <v>209</v>
      </c>
      <c r="Q56" s="63">
        <v>353</v>
      </c>
      <c r="R56" s="63">
        <v>482</v>
      </c>
      <c r="S56" s="63">
        <v>509</v>
      </c>
      <c r="T56" s="98">
        <v>520</v>
      </c>
      <c r="U56" s="63">
        <v>245</v>
      </c>
      <c r="V56" s="63"/>
      <c r="W56" s="63">
        <f t="shared" si="23"/>
        <v>3358</v>
      </c>
      <c r="X56" s="28" t="s">
        <v>47</v>
      </c>
      <c r="Y56" s="32">
        <v>13</v>
      </c>
      <c r="Z56" s="64"/>
      <c r="AA56" s="64"/>
      <c r="AB56" s="64"/>
      <c r="AC56" s="94"/>
      <c r="AD56" s="64"/>
      <c r="AE56" s="64"/>
      <c r="AF56" s="94"/>
      <c r="AG56" s="64"/>
      <c r="AH56" s="64"/>
      <c r="AI56" s="64"/>
      <c r="AJ56" s="64"/>
      <c r="AK56" s="64"/>
      <c r="AL56" s="64"/>
      <c r="AM56" s="64"/>
      <c r="AN56" s="64"/>
      <c r="AO56" s="94"/>
      <c r="AP56" s="64"/>
      <c r="AQ56" s="64"/>
      <c r="AR56" s="64"/>
      <c r="AS56" s="64"/>
      <c r="AT56" s="64"/>
      <c r="AU56" s="64"/>
      <c r="AV56" s="64"/>
      <c r="AW56" s="64"/>
      <c r="BA56" s="63">
        <f>Y56</f>
        <v>13</v>
      </c>
      <c r="BB56" s="27" t="str">
        <f t="shared" si="25"/>
        <v>10</v>
      </c>
      <c r="BC56" s="27">
        <v>13</v>
      </c>
      <c r="BD56" s="103"/>
    </row>
    <row r="57" spans="1:56" s="65" customFormat="1" ht="18">
      <c r="A57" s="29" t="s">
        <v>30</v>
      </c>
      <c r="B57" s="25" t="s">
        <v>123</v>
      </c>
      <c r="C57" s="5" t="s">
        <v>189</v>
      </c>
      <c r="D57" s="5" t="s">
        <v>119</v>
      </c>
      <c r="E57" s="63"/>
      <c r="F57" s="63"/>
      <c r="G57" s="63">
        <v>3</v>
      </c>
      <c r="H57" s="63"/>
      <c r="I57" s="63"/>
      <c r="J57" s="63"/>
      <c r="K57" s="63"/>
      <c r="L57" s="63"/>
      <c r="M57" s="63"/>
      <c r="N57" s="98">
        <v>520</v>
      </c>
      <c r="O57" s="63">
        <v>390</v>
      </c>
      <c r="P57" s="63">
        <v>501</v>
      </c>
      <c r="Q57" s="63">
        <v>384</v>
      </c>
      <c r="R57" s="63">
        <v>341</v>
      </c>
      <c r="S57" s="98">
        <v>520</v>
      </c>
      <c r="T57" s="98">
        <v>520</v>
      </c>
      <c r="U57" s="63">
        <v>184</v>
      </c>
      <c r="V57" s="63"/>
      <c r="W57" s="63">
        <f t="shared" si="23"/>
        <v>3360</v>
      </c>
      <c r="X57" s="28" t="s">
        <v>9</v>
      </c>
      <c r="Y57" s="32">
        <v>7</v>
      </c>
      <c r="Z57" s="64"/>
      <c r="AA57" s="64"/>
      <c r="AB57" s="64"/>
      <c r="AC57" s="94"/>
      <c r="AD57" s="64"/>
      <c r="AE57" s="64"/>
      <c r="AF57" s="94"/>
      <c r="AG57" s="64"/>
      <c r="AH57" s="64"/>
      <c r="AI57" s="64"/>
      <c r="AJ57" s="64"/>
      <c r="AK57" s="64"/>
      <c r="AL57" s="64"/>
      <c r="AM57" s="64"/>
      <c r="AN57" s="64"/>
      <c r="AO57" s="94"/>
      <c r="AP57" s="64"/>
      <c r="AQ57" s="64"/>
      <c r="AR57" s="64"/>
      <c r="AS57" s="64"/>
      <c r="AT57" s="64"/>
      <c r="AU57" s="64"/>
      <c r="AV57" s="64"/>
      <c r="AW57" s="64"/>
      <c r="BA57" s="63">
        <f>Y57</f>
        <v>7</v>
      </c>
      <c r="BB57" s="27" t="str">
        <f t="shared" si="25"/>
        <v>11</v>
      </c>
      <c r="BC57" s="27">
        <v>7</v>
      </c>
      <c r="BD57" s="103"/>
    </row>
    <row r="58" spans="1:56" s="65" customFormat="1" ht="18">
      <c r="A58" s="29" t="s">
        <v>32</v>
      </c>
      <c r="B58" s="25" t="s">
        <v>137</v>
      </c>
      <c r="C58" s="5" t="s">
        <v>191</v>
      </c>
      <c r="D58" s="5" t="s">
        <v>6</v>
      </c>
      <c r="E58" s="63"/>
      <c r="F58" s="63"/>
      <c r="G58" s="63"/>
      <c r="H58" s="63">
        <v>2</v>
      </c>
      <c r="I58" s="63"/>
      <c r="J58" s="63"/>
      <c r="K58" s="63"/>
      <c r="L58" s="63"/>
      <c r="M58" s="63"/>
      <c r="N58" s="98">
        <v>520</v>
      </c>
      <c r="O58" s="98">
        <v>520</v>
      </c>
      <c r="P58" s="98">
        <v>520</v>
      </c>
      <c r="Q58" s="63">
        <v>352</v>
      </c>
      <c r="R58" s="63">
        <v>374</v>
      </c>
      <c r="S58" s="98">
        <v>520</v>
      </c>
      <c r="T58" s="98">
        <v>520</v>
      </c>
      <c r="U58" s="98">
        <v>520</v>
      </c>
      <c r="V58" s="63"/>
      <c r="W58" s="63">
        <f t="shared" si="23"/>
        <v>3846</v>
      </c>
      <c r="X58" s="28" t="s">
        <v>30</v>
      </c>
      <c r="Y58" s="32">
        <v>0</v>
      </c>
      <c r="Z58" s="64"/>
      <c r="AA58" s="64"/>
      <c r="AB58" s="64"/>
      <c r="AC58" s="94"/>
      <c r="AD58" s="64"/>
      <c r="AE58" s="64"/>
      <c r="AF58" s="94"/>
      <c r="AG58" s="64"/>
      <c r="AH58" s="64"/>
      <c r="AI58" s="64"/>
      <c r="AJ58" s="64"/>
      <c r="AK58" s="64"/>
      <c r="AL58" s="64"/>
      <c r="AM58" s="64"/>
      <c r="AN58" s="64"/>
      <c r="AO58" s="94"/>
      <c r="AP58" s="64"/>
      <c r="AQ58" s="64"/>
      <c r="AR58" s="64"/>
      <c r="AS58" s="64"/>
      <c r="AT58" s="64"/>
      <c r="AU58" s="64"/>
      <c r="AV58" s="64"/>
      <c r="AW58" s="64"/>
      <c r="BA58" s="63">
        <f>Y58</f>
        <v>0</v>
      </c>
      <c r="BB58" s="27" t="str">
        <f t="shared" si="25"/>
        <v>12</v>
      </c>
      <c r="BC58" s="27">
        <v>1</v>
      </c>
      <c r="BD58" s="103"/>
    </row>
    <row r="59" spans="1:55" ht="12.75" hidden="1">
      <c r="A59" s="11"/>
      <c r="B59" s="1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1"/>
      <c r="Y59" s="6"/>
      <c r="Z59" s="6"/>
      <c r="AA59" s="6"/>
      <c r="AB59" s="6"/>
      <c r="AC59" s="11"/>
      <c r="AD59" s="6"/>
      <c r="AE59" s="6"/>
      <c r="AF59" s="11"/>
      <c r="AG59" s="6"/>
      <c r="AH59" s="6"/>
      <c r="AI59" s="6"/>
      <c r="AJ59" s="6"/>
      <c r="AK59" s="6"/>
      <c r="AL59" s="6"/>
      <c r="AM59" s="6"/>
      <c r="AN59" s="6"/>
      <c r="AO59" s="11"/>
      <c r="AP59" s="6"/>
      <c r="AQ59" s="6"/>
      <c r="AR59" s="6"/>
      <c r="AS59" s="6"/>
      <c r="AT59" s="6"/>
      <c r="AU59" s="6"/>
      <c r="AV59" s="6"/>
      <c r="AW59" s="6"/>
      <c r="AX59" s="6"/>
      <c r="AY59" s="11"/>
      <c r="AZ59" s="6"/>
      <c r="BA59" s="6"/>
      <c r="BB59" s="6"/>
      <c r="BC59" s="6"/>
    </row>
    <row r="60" spans="1:56" s="14" customFormat="1" ht="15.75" customHeight="1" hidden="1">
      <c r="A60" s="105" t="s">
        <v>109</v>
      </c>
      <c r="B60" s="105"/>
      <c r="C60" s="105"/>
      <c r="D60" s="78"/>
      <c r="E60" s="50" t="s">
        <v>21</v>
      </c>
      <c r="F60" s="51"/>
      <c r="G60" s="51"/>
      <c r="H60" s="51"/>
      <c r="I60" s="51"/>
      <c r="J60" s="51"/>
      <c r="K60" s="51"/>
      <c r="L60" s="52"/>
      <c r="M60" s="52"/>
      <c r="N60" s="50" t="s">
        <v>38</v>
      </c>
      <c r="O60" s="51"/>
      <c r="P60" s="51"/>
      <c r="Q60" s="51"/>
      <c r="R60" s="51"/>
      <c r="S60" s="51"/>
      <c r="T60" s="51"/>
      <c r="U60" s="51"/>
      <c r="V60" s="51"/>
      <c r="W60" s="51"/>
      <c r="X60" s="68"/>
      <c r="Y60" s="52"/>
      <c r="Z60" s="33"/>
      <c r="AA60" s="33"/>
      <c r="AB60" s="33"/>
      <c r="AC60" s="82"/>
      <c r="AD60" s="33"/>
      <c r="AE60" s="33"/>
      <c r="AF60" s="82"/>
      <c r="AG60" s="33"/>
      <c r="AH60" s="33"/>
      <c r="AI60" s="33"/>
      <c r="AJ60" s="33"/>
      <c r="AK60" s="33"/>
      <c r="AL60" s="33"/>
      <c r="AM60" s="34"/>
      <c r="AN60" s="34"/>
      <c r="AO60" s="82"/>
      <c r="AP60" s="34"/>
      <c r="AQ60" s="34"/>
      <c r="AR60" s="34"/>
      <c r="AS60" s="33"/>
      <c r="AT60" s="34"/>
      <c r="AU60" s="34"/>
      <c r="AV60" s="34"/>
      <c r="AW60" s="34"/>
      <c r="BA60" s="119" t="s">
        <v>153</v>
      </c>
      <c r="BB60" s="110"/>
      <c r="BC60" s="111"/>
      <c r="BD60" s="100"/>
    </row>
    <row r="61" spans="1:56" s="14" customFormat="1" ht="15.75" hidden="1">
      <c r="A61" s="106"/>
      <c r="B61" s="106"/>
      <c r="C61" s="106"/>
      <c r="D61" s="79"/>
      <c r="E61" s="53"/>
      <c r="F61" s="54"/>
      <c r="G61" s="54"/>
      <c r="H61" s="54"/>
      <c r="I61" s="54"/>
      <c r="J61" s="54"/>
      <c r="K61" s="54"/>
      <c r="L61" s="55"/>
      <c r="M61" s="55"/>
      <c r="N61" s="53"/>
      <c r="O61" s="54"/>
      <c r="P61" s="54"/>
      <c r="Q61" s="54"/>
      <c r="R61" s="54"/>
      <c r="S61" s="54"/>
      <c r="T61" s="54"/>
      <c r="U61" s="54"/>
      <c r="V61" s="54"/>
      <c r="W61" s="54"/>
      <c r="X61" s="69"/>
      <c r="Y61" s="55"/>
      <c r="AC61" s="93"/>
      <c r="AD61" s="15"/>
      <c r="AE61" s="34"/>
      <c r="AF61" s="84"/>
      <c r="AG61" s="34"/>
      <c r="AH61" s="15"/>
      <c r="AI61" s="15"/>
      <c r="AJ61" s="15"/>
      <c r="AK61" s="15"/>
      <c r="AL61" s="34"/>
      <c r="AM61" s="34"/>
      <c r="AN61" s="34"/>
      <c r="AO61" s="93"/>
      <c r="AP61" s="10"/>
      <c r="AQ61" s="10"/>
      <c r="AR61" s="10"/>
      <c r="AS61" s="34"/>
      <c r="AT61" s="34"/>
      <c r="AU61" s="34"/>
      <c r="AV61" s="10"/>
      <c r="AW61" s="10"/>
      <c r="BA61" s="112"/>
      <c r="BB61" s="113"/>
      <c r="BC61" s="114"/>
      <c r="BD61" s="100"/>
    </row>
    <row r="62" spans="1:56" s="10" customFormat="1" ht="56.25" hidden="1">
      <c r="A62" s="31" t="s">
        <v>0</v>
      </c>
      <c r="B62" s="76" t="s">
        <v>1</v>
      </c>
      <c r="C62" s="76" t="s">
        <v>2</v>
      </c>
      <c r="D62" s="76" t="s">
        <v>3</v>
      </c>
      <c r="E62" s="76" t="s">
        <v>13</v>
      </c>
      <c r="F62" s="76" t="s">
        <v>55</v>
      </c>
      <c r="G62" s="76" t="s">
        <v>14</v>
      </c>
      <c r="H62" s="76" t="s">
        <v>56</v>
      </c>
      <c r="I62" s="76" t="s">
        <v>15</v>
      </c>
      <c r="J62" s="76" t="s">
        <v>57</v>
      </c>
      <c r="K62" s="76" t="s">
        <v>27</v>
      </c>
      <c r="L62" s="76" t="s">
        <v>71</v>
      </c>
      <c r="M62" s="76" t="s">
        <v>71</v>
      </c>
      <c r="N62" s="36" t="s">
        <v>16</v>
      </c>
      <c r="O62" s="36" t="s">
        <v>58</v>
      </c>
      <c r="P62" s="36" t="s">
        <v>17</v>
      </c>
      <c r="Q62" s="36" t="s">
        <v>59</v>
      </c>
      <c r="R62" s="36" t="s">
        <v>18</v>
      </c>
      <c r="S62" s="36" t="s">
        <v>60</v>
      </c>
      <c r="T62" s="36" t="s">
        <v>33</v>
      </c>
      <c r="U62" s="36" t="s">
        <v>61</v>
      </c>
      <c r="V62" s="36" t="s">
        <v>152</v>
      </c>
      <c r="W62" s="76" t="s">
        <v>19</v>
      </c>
      <c r="X62" s="70" t="s">
        <v>151</v>
      </c>
      <c r="Y62" s="76" t="s">
        <v>37</v>
      </c>
      <c r="AC62" s="93"/>
      <c r="AD62" s="15"/>
      <c r="AF62" s="35"/>
      <c r="AH62" s="15"/>
      <c r="AI62" s="15"/>
      <c r="AJ62" s="15"/>
      <c r="AK62" s="15"/>
      <c r="AO62" s="93"/>
      <c r="BA62" s="74" t="s">
        <v>108</v>
      </c>
      <c r="BB62" s="74" t="s">
        <v>20</v>
      </c>
      <c r="BC62" s="74" t="s">
        <v>50</v>
      </c>
      <c r="BD62" s="101"/>
    </row>
    <row r="63" spans="1:56" s="10" customFormat="1" ht="18">
      <c r="A63" s="7" t="s">
        <v>148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1"/>
      <c r="Y63" s="44"/>
      <c r="AC63" s="35"/>
      <c r="AF63" s="35"/>
      <c r="AO63" s="35"/>
      <c r="BA63" s="76"/>
      <c r="BB63" s="74"/>
      <c r="BC63" s="74"/>
      <c r="BD63" s="101"/>
    </row>
    <row r="64" spans="1:56" s="65" customFormat="1" ht="18">
      <c r="A64" s="29" t="s">
        <v>181</v>
      </c>
      <c r="B64" s="25" t="s">
        <v>182</v>
      </c>
      <c r="C64" s="5" t="s">
        <v>183</v>
      </c>
      <c r="D64" s="5" t="s">
        <v>54</v>
      </c>
      <c r="E64" s="63"/>
      <c r="F64" s="63"/>
      <c r="G64" s="63"/>
      <c r="H64" s="63"/>
      <c r="I64" s="63">
        <v>3</v>
      </c>
      <c r="J64" s="63"/>
      <c r="K64" s="63"/>
      <c r="L64" s="63"/>
      <c r="M64" s="63"/>
      <c r="N64" s="63">
        <v>182</v>
      </c>
      <c r="O64" s="63">
        <v>462</v>
      </c>
      <c r="P64" s="63">
        <v>466</v>
      </c>
      <c r="Q64" s="63">
        <v>336</v>
      </c>
      <c r="R64" s="63">
        <v>475</v>
      </c>
      <c r="S64" s="63">
        <v>168</v>
      </c>
      <c r="T64" s="63">
        <v>292</v>
      </c>
      <c r="U64" s="63"/>
      <c r="V64" s="63"/>
      <c r="W64" s="63">
        <f>SUM(N64:V64)</f>
        <v>2381</v>
      </c>
      <c r="X64" s="28" t="s">
        <v>28</v>
      </c>
      <c r="Y64" s="32">
        <v>30</v>
      </c>
      <c r="Z64" s="64"/>
      <c r="AA64" s="64"/>
      <c r="AB64" s="64"/>
      <c r="AC64" s="94"/>
      <c r="AD64" s="64"/>
      <c r="AE64" s="64"/>
      <c r="AF64" s="94"/>
      <c r="AG64" s="64"/>
      <c r="AH64" s="64"/>
      <c r="AI64" s="64"/>
      <c r="AJ64" s="64"/>
      <c r="AK64" s="64"/>
      <c r="AL64" s="64"/>
      <c r="AM64" s="64"/>
      <c r="AN64" s="64"/>
      <c r="AO64" s="94"/>
      <c r="AP64" s="64"/>
      <c r="AQ64" s="64"/>
      <c r="AR64" s="64"/>
      <c r="AS64" s="64"/>
      <c r="AT64" s="64"/>
      <c r="AU64" s="64"/>
      <c r="AV64" s="64"/>
      <c r="AW64" s="64"/>
      <c r="BA64" s="63">
        <f>Y64</f>
        <v>30</v>
      </c>
      <c r="BB64" s="27" t="str">
        <f>X64</f>
        <v>1</v>
      </c>
      <c r="BC64" s="27">
        <v>30</v>
      </c>
      <c r="BD64" s="103"/>
    </row>
    <row r="65" spans="1:56" s="65" customFormat="1" ht="18">
      <c r="A65" s="29" t="s">
        <v>133</v>
      </c>
      <c r="B65" s="85" t="s">
        <v>70</v>
      </c>
      <c r="C65" s="5" t="s">
        <v>178</v>
      </c>
      <c r="D65" s="86" t="s">
        <v>4</v>
      </c>
      <c r="E65" s="63"/>
      <c r="F65" s="63"/>
      <c r="G65" s="63"/>
      <c r="H65" s="63"/>
      <c r="I65" s="63">
        <v>2</v>
      </c>
      <c r="J65" s="63"/>
      <c r="K65" s="63"/>
      <c r="L65" s="63"/>
      <c r="M65" s="63"/>
      <c r="N65" s="63">
        <v>494</v>
      </c>
      <c r="O65" s="63">
        <v>381</v>
      </c>
      <c r="P65" s="63">
        <v>346</v>
      </c>
      <c r="Q65" s="63">
        <v>246</v>
      </c>
      <c r="R65" s="98">
        <v>520</v>
      </c>
      <c r="S65" s="63">
        <v>400</v>
      </c>
      <c r="T65" s="63">
        <v>462</v>
      </c>
      <c r="U65" s="63"/>
      <c r="V65" s="63"/>
      <c r="W65" s="63">
        <f>SUM(N65:V65)</f>
        <v>2849</v>
      </c>
      <c r="X65" s="28" t="s">
        <v>29</v>
      </c>
      <c r="Y65" s="32">
        <v>14</v>
      </c>
      <c r="Z65" s="64"/>
      <c r="AA65" s="64"/>
      <c r="AB65" s="64"/>
      <c r="AC65" s="94"/>
      <c r="AD65" s="64"/>
      <c r="AE65" s="64"/>
      <c r="AF65" s="94"/>
      <c r="AG65" s="64"/>
      <c r="AH65" s="64"/>
      <c r="AI65" s="64"/>
      <c r="AJ65" s="64"/>
      <c r="AK65" s="64"/>
      <c r="AL65" s="64"/>
      <c r="AM65" s="64"/>
      <c r="AN65" s="64"/>
      <c r="AO65" s="94"/>
      <c r="AP65" s="64"/>
      <c r="AQ65" s="64"/>
      <c r="AR65" s="64"/>
      <c r="AS65" s="64"/>
      <c r="AT65" s="64"/>
      <c r="AU65" s="64"/>
      <c r="AV65" s="64"/>
      <c r="AW65" s="64"/>
      <c r="BA65" s="63">
        <f>Y65</f>
        <v>14</v>
      </c>
      <c r="BB65" s="27" t="str">
        <f>X65</f>
        <v>2</v>
      </c>
      <c r="BC65" s="27">
        <v>14</v>
      </c>
      <c r="BD65" s="103"/>
    </row>
    <row r="66" spans="1:56" s="65" customFormat="1" ht="18">
      <c r="A66" s="29" t="s">
        <v>141</v>
      </c>
      <c r="B66" s="25" t="s">
        <v>180</v>
      </c>
      <c r="C66" s="5" t="s">
        <v>179</v>
      </c>
      <c r="D66" s="5" t="s">
        <v>4</v>
      </c>
      <c r="E66" s="63"/>
      <c r="F66" s="63"/>
      <c r="G66" s="63"/>
      <c r="H66" s="63"/>
      <c r="I66" s="63">
        <v>1</v>
      </c>
      <c r="J66" s="63"/>
      <c r="K66" s="63"/>
      <c r="L66" s="63"/>
      <c r="M66" s="63"/>
      <c r="N66" s="63">
        <v>444</v>
      </c>
      <c r="O66" s="63">
        <v>412</v>
      </c>
      <c r="P66" s="63">
        <v>496</v>
      </c>
      <c r="Q66" s="63">
        <v>380</v>
      </c>
      <c r="R66" s="98">
        <v>520</v>
      </c>
      <c r="S66" s="63">
        <v>456</v>
      </c>
      <c r="T66" s="63">
        <v>473</v>
      </c>
      <c r="U66" s="63"/>
      <c r="V66" s="63"/>
      <c r="W66" s="63">
        <f>SUM(N66:V66)</f>
        <v>3181</v>
      </c>
      <c r="X66" s="28" t="s">
        <v>40</v>
      </c>
      <c r="Y66" s="32">
        <v>1</v>
      </c>
      <c r="Z66" s="64"/>
      <c r="AA66" s="64"/>
      <c r="AB66" s="64"/>
      <c r="AC66" s="94"/>
      <c r="AD66" s="64"/>
      <c r="AE66" s="64"/>
      <c r="AF66" s="94"/>
      <c r="AG66" s="64"/>
      <c r="AH66" s="64"/>
      <c r="AI66" s="64"/>
      <c r="AJ66" s="64"/>
      <c r="AK66" s="64"/>
      <c r="AL66" s="64"/>
      <c r="AM66" s="64"/>
      <c r="AN66" s="64"/>
      <c r="AO66" s="94"/>
      <c r="AP66" s="64"/>
      <c r="AQ66" s="64"/>
      <c r="AR66" s="64"/>
      <c r="AS66" s="64"/>
      <c r="AT66" s="64"/>
      <c r="AU66" s="64"/>
      <c r="AV66" s="64"/>
      <c r="AW66" s="64"/>
      <c r="BA66" s="63">
        <f>Y66</f>
        <v>1</v>
      </c>
      <c r="BB66" s="27" t="str">
        <f>X66</f>
        <v>3</v>
      </c>
      <c r="BC66" s="27">
        <v>1</v>
      </c>
      <c r="BD66" s="103"/>
    </row>
    <row r="67" spans="1:55" ht="12.75">
      <c r="A67" s="11"/>
      <c r="B67" s="1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"/>
      <c r="Y67" s="6"/>
      <c r="Z67" s="6"/>
      <c r="AA67" s="6"/>
      <c r="AB67" s="6"/>
      <c r="AC67" s="11"/>
      <c r="AD67" s="6"/>
      <c r="AE67" s="6"/>
      <c r="AF67" s="11"/>
      <c r="AG67" s="6"/>
      <c r="AH67" s="6"/>
      <c r="AI67" s="6"/>
      <c r="AJ67" s="6"/>
      <c r="AK67" s="6"/>
      <c r="AL67" s="6"/>
      <c r="AM67" s="6"/>
      <c r="AN67" s="6"/>
      <c r="AO67" s="11"/>
      <c r="AP67" s="6"/>
      <c r="AQ67" s="6"/>
      <c r="AR67" s="6"/>
      <c r="AS67" s="6"/>
      <c r="AT67" s="6"/>
      <c r="AU67" s="6"/>
      <c r="AV67" s="6"/>
      <c r="AW67" s="6"/>
      <c r="AX67" s="6"/>
      <c r="AY67" s="11"/>
      <c r="AZ67" s="6"/>
      <c r="BA67" s="6"/>
      <c r="BB67" s="6"/>
      <c r="BC67" s="6"/>
    </row>
    <row r="68" spans="1:55" ht="12.75">
      <c r="A68" s="11"/>
      <c r="B68" s="1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1"/>
      <c r="Y68" s="6"/>
      <c r="Z68" s="6"/>
      <c r="AA68" s="6"/>
      <c r="AB68" s="6"/>
      <c r="AC68" s="11"/>
      <c r="AD68" s="6"/>
      <c r="AE68" s="6"/>
      <c r="AF68" s="11"/>
      <c r="AG68" s="6"/>
      <c r="AH68" s="6"/>
      <c r="AI68" s="6"/>
      <c r="AJ68" s="6"/>
      <c r="AK68" s="6"/>
      <c r="AL68" s="6"/>
      <c r="AM68" s="6"/>
      <c r="AN68" s="6"/>
      <c r="AO68" s="11"/>
      <c r="AP68" s="6"/>
      <c r="AQ68" s="6"/>
      <c r="AR68" s="6"/>
      <c r="AS68" s="6"/>
      <c r="AT68" s="6"/>
      <c r="AU68" s="6"/>
      <c r="AV68" s="6"/>
      <c r="AW68" s="6"/>
      <c r="AX68" s="6"/>
      <c r="AY68" s="11"/>
      <c r="AZ68" s="6"/>
      <c r="BA68" s="6"/>
      <c r="BB68" s="6"/>
      <c r="BC68" s="6"/>
    </row>
    <row r="69" spans="1:55" ht="12.75">
      <c r="A69" s="11"/>
      <c r="B69" s="1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1"/>
      <c r="Y69" s="6"/>
      <c r="Z69" s="6"/>
      <c r="AA69" s="6"/>
      <c r="AB69" s="6"/>
      <c r="AC69" s="11"/>
      <c r="AD69" s="6"/>
      <c r="AE69" s="6"/>
      <c r="AF69" s="11"/>
      <c r="AG69" s="6"/>
      <c r="AH69" s="6"/>
      <c r="AI69" s="6"/>
      <c r="AJ69" s="6"/>
      <c r="AK69" s="6"/>
      <c r="AL69" s="6"/>
      <c r="AM69" s="6"/>
      <c r="AN69" s="6"/>
      <c r="AO69" s="11"/>
      <c r="AP69" s="6"/>
      <c r="AQ69" s="6"/>
      <c r="AR69" s="6"/>
      <c r="AS69" s="6"/>
      <c r="AT69" s="6"/>
      <c r="AU69" s="6"/>
      <c r="AV69" s="6"/>
      <c r="AW69" s="6"/>
      <c r="AX69" s="6"/>
      <c r="AY69" s="11"/>
      <c r="AZ69" s="6"/>
      <c r="BA69" s="6"/>
      <c r="BB69" s="6"/>
      <c r="BC69" s="6"/>
    </row>
    <row r="70" spans="1:55" ht="12.75">
      <c r="A70" s="11"/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1"/>
      <c r="Y70" s="6"/>
      <c r="Z70" s="6"/>
      <c r="AA70" s="6"/>
      <c r="AB70" s="6"/>
      <c r="AC70" s="11"/>
      <c r="AD70" s="6"/>
      <c r="AE70" s="6"/>
      <c r="AF70" s="11"/>
      <c r="AG70" s="6"/>
      <c r="AH70" s="6"/>
      <c r="AI70" s="6"/>
      <c r="AJ70" s="6"/>
      <c r="AK70" s="6"/>
      <c r="AL70" s="6"/>
      <c r="AM70" s="6"/>
      <c r="AN70" s="6"/>
      <c r="AO70" s="11"/>
      <c r="AP70" s="6"/>
      <c r="AQ70" s="6"/>
      <c r="AR70" s="6"/>
      <c r="AS70" s="6"/>
      <c r="AT70" s="6"/>
      <c r="AU70" s="6"/>
      <c r="AV70" s="6"/>
      <c r="AW70" s="6"/>
      <c r="AX70" s="6"/>
      <c r="AY70" s="11"/>
      <c r="AZ70" s="6"/>
      <c r="BA70" s="6"/>
      <c r="BB70" s="6"/>
      <c r="BC70" s="6"/>
    </row>
    <row r="71" spans="1:55" ht="12.75">
      <c r="A71" s="11"/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1"/>
      <c r="Y71" s="6"/>
      <c r="Z71" s="6"/>
      <c r="AA71" s="6"/>
      <c r="AB71" s="6"/>
      <c r="AC71" s="11"/>
      <c r="AD71" s="6"/>
      <c r="AE71" s="6"/>
      <c r="AF71" s="11"/>
      <c r="AG71" s="6"/>
      <c r="AH71" s="6"/>
      <c r="AI71" s="6"/>
      <c r="AJ71" s="6"/>
      <c r="AK71" s="6"/>
      <c r="AL71" s="6"/>
      <c r="AM71" s="6"/>
      <c r="AN71" s="6"/>
      <c r="AO71" s="11"/>
      <c r="AP71" s="6"/>
      <c r="AQ71" s="6"/>
      <c r="AR71" s="6"/>
      <c r="AS71" s="6"/>
      <c r="AT71" s="6"/>
      <c r="AU71" s="6"/>
      <c r="AV71" s="6"/>
      <c r="AW71" s="6"/>
      <c r="AX71" s="6"/>
      <c r="AY71" s="11"/>
      <c r="AZ71" s="6"/>
      <c r="BA71" s="6"/>
      <c r="BB71" s="6"/>
      <c r="BC71" s="6"/>
    </row>
    <row r="72" spans="1:55" ht="12.75">
      <c r="A72" s="11"/>
      <c r="B72" s="1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1"/>
      <c r="Y72" s="6"/>
      <c r="Z72" s="6"/>
      <c r="AA72" s="6"/>
      <c r="AB72" s="6"/>
      <c r="AC72" s="11"/>
      <c r="AD72" s="6"/>
      <c r="AE72" s="6"/>
      <c r="AF72" s="11"/>
      <c r="AG72" s="6"/>
      <c r="AH72" s="6"/>
      <c r="AI72" s="6"/>
      <c r="AJ72" s="6"/>
      <c r="AK72" s="6"/>
      <c r="AL72" s="6"/>
      <c r="AM72" s="6"/>
      <c r="AN72" s="6"/>
      <c r="AO72" s="11"/>
      <c r="AP72" s="6"/>
      <c r="AQ72" s="6"/>
      <c r="AR72" s="6"/>
      <c r="AS72" s="6"/>
      <c r="AT72" s="6"/>
      <c r="AU72" s="6"/>
      <c r="AV72" s="6"/>
      <c r="AW72" s="6"/>
      <c r="AX72" s="6"/>
      <c r="AY72" s="11"/>
      <c r="AZ72" s="6"/>
      <c r="BA72" s="6"/>
      <c r="BB72" s="6"/>
      <c r="BC72" s="6"/>
    </row>
    <row r="73" spans="1:55" ht="12.75">
      <c r="A73" s="11"/>
      <c r="B73" s="1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1"/>
      <c r="Y73" s="6"/>
      <c r="Z73" s="6"/>
      <c r="AA73" s="6"/>
      <c r="AB73" s="6"/>
      <c r="AC73" s="11"/>
      <c r="AD73" s="6"/>
      <c r="AE73" s="6"/>
      <c r="AF73" s="11"/>
      <c r="AG73" s="6"/>
      <c r="AH73" s="6"/>
      <c r="AI73" s="6"/>
      <c r="AJ73" s="6"/>
      <c r="AK73" s="6"/>
      <c r="AL73" s="6"/>
      <c r="AM73" s="6"/>
      <c r="AN73" s="6"/>
      <c r="AO73" s="11"/>
      <c r="AP73" s="6"/>
      <c r="AQ73" s="6"/>
      <c r="AR73" s="6"/>
      <c r="AS73" s="6"/>
      <c r="AT73" s="6"/>
      <c r="AU73" s="6"/>
      <c r="AV73" s="6"/>
      <c r="AW73" s="6"/>
      <c r="AX73" s="6"/>
      <c r="AY73" s="11"/>
      <c r="AZ73" s="6"/>
      <c r="BA73" s="6"/>
      <c r="BB73" s="6"/>
      <c r="BC73" s="6"/>
    </row>
    <row r="74" spans="1:55" ht="12.75">
      <c r="A74" s="11"/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11"/>
      <c r="Y74" s="6"/>
      <c r="Z74" s="6"/>
      <c r="AA74" s="6"/>
      <c r="AB74" s="6"/>
      <c r="AC74" s="11"/>
      <c r="AD74" s="6"/>
      <c r="AE74" s="6"/>
      <c r="AF74" s="11"/>
      <c r="AG74" s="6"/>
      <c r="AH74" s="6"/>
      <c r="AI74" s="6"/>
      <c r="AJ74" s="6"/>
      <c r="AK74" s="6"/>
      <c r="AL74" s="6"/>
      <c r="AM74" s="6"/>
      <c r="AN74" s="6"/>
      <c r="AO74" s="11"/>
      <c r="AP74" s="6"/>
      <c r="AQ74" s="6"/>
      <c r="AR74" s="6"/>
      <c r="AS74" s="6"/>
      <c r="AT74" s="6"/>
      <c r="AU74" s="6"/>
      <c r="AV74" s="6"/>
      <c r="AW74" s="6"/>
      <c r="AX74" s="6"/>
      <c r="AY74" s="11"/>
      <c r="AZ74" s="6"/>
      <c r="BA74" s="6"/>
      <c r="BB74" s="6"/>
      <c r="BC74" s="6"/>
    </row>
    <row r="75" spans="1:55" ht="12.75">
      <c r="A75" s="11"/>
      <c r="B75" s="1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1"/>
      <c r="Y75" s="6"/>
      <c r="Z75" s="6"/>
      <c r="AA75" s="6"/>
      <c r="AB75" s="6"/>
      <c r="AC75" s="11"/>
      <c r="AD75" s="6"/>
      <c r="AE75" s="6"/>
      <c r="AF75" s="11"/>
      <c r="AG75" s="6"/>
      <c r="AH75" s="6"/>
      <c r="AI75" s="6"/>
      <c r="AJ75" s="6"/>
      <c r="AK75" s="6"/>
      <c r="AL75" s="6"/>
      <c r="AM75" s="6"/>
      <c r="AN75" s="6"/>
      <c r="AO75" s="11"/>
      <c r="AP75" s="6"/>
      <c r="AQ75" s="6"/>
      <c r="AR75" s="6"/>
      <c r="AS75" s="6"/>
      <c r="AT75" s="6"/>
      <c r="AU75" s="6"/>
      <c r="AV75" s="6"/>
      <c r="AW75" s="6"/>
      <c r="AX75" s="6"/>
      <c r="AY75" s="11"/>
      <c r="AZ75" s="6"/>
      <c r="BA75" s="6"/>
      <c r="BB75" s="6"/>
      <c r="BC75" s="6"/>
    </row>
  </sheetData>
  <sheetProtection/>
  <mergeCells count="33">
    <mergeCell ref="Z14:AD14"/>
    <mergeCell ref="AJ14:AJ15"/>
    <mergeCell ref="BA13:BC14"/>
    <mergeCell ref="A60:D61"/>
    <mergeCell ref="AY3:AY4"/>
    <mergeCell ref="BA60:BC61"/>
    <mergeCell ref="AZ14:AZ15"/>
    <mergeCell ref="A28:D29"/>
    <mergeCell ref="BA28:BC29"/>
    <mergeCell ref="A43:D44"/>
    <mergeCell ref="BA43:BC44"/>
    <mergeCell ref="AQ14:AQ15"/>
    <mergeCell ref="AR14:AR15"/>
    <mergeCell ref="AZ3:AZ4"/>
    <mergeCell ref="AL14:AP14"/>
    <mergeCell ref="AE14:AI14"/>
    <mergeCell ref="B1:D1"/>
    <mergeCell ref="A2:D3"/>
    <mergeCell ref="A13:D14"/>
    <mergeCell ref="AK14:AK15"/>
    <mergeCell ref="AS14:AW14"/>
    <mergeCell ref="AX14:AX15"/>
    <mergeCell ref="AY14:AY15"/>
    <mergeCell ref="BA2:BC3"/>
    <mergeCell ref="Z3:AD3"/>
    <mergeCell ref="AE3:AI3"/>
    <mergeCell ref="AJ3:AJ4"/>
    <mergeCell ref="AK3:AK4"/>
    <mergeCell ref="AL3:AP3"/>
    <mergeCell ref="AQ3:AQ4"/>
    <mergeCell ref="AR3:AR4"/>
    <mergeCell ref="AS3:AW3"/>
    <mergeCell ref="AX3:AX4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Данила Долматов</cp:lastModifiedBy>
  <cp:lastPrinted>2008-08-03T15:41:09Z</cp:lastPrinted>
  <dcterms:created xsi:type="dcterms:W3CDTF">2005-10-08T00:02:23Z</dcterms:created>
  <dcterms:modified xsi:type="dcterms:W3CDTF">2008-08-04T08:37:21Z</dcterms:modified>
  <cp:category/>
  <cp:version/>
  <cp:contentType/>
  <cp:contentStatus/>
</cp:coreProperties>
</file>