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8880" activeTab="2"/>
  </bookViews>
  <sheets>
    <sheet name="абсолют" sheetId="1" r:id="rId1"/>
    <sheet name="классы" sheetId="2" r:id="rId2"/>
    <sheet name="команды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<sst xmlns="http://schemas.openxmlformats.org/spreadsheetml/2006/main" count="619" uniqueCount="168">
  <si>
    <t>час</t>
  </si>
  <si>
    <t>мин</t>
  </si>
  <si>
    <t>сек</t>
  </si>
  <si>
    <t>СУ-1</t>
  </si>
  <si>
    <t>СУ-2</t>
  </si>
  <si>
    <t>Ф. И. О.</t>
  </si>
  <si>
    <t>Класс</t>
  </si>
  <si>
    <t>СУ-3</t>
  </si>
  <si>
    <t>СУ-4</t>
  </si>
  <si>
    <t>СУ-5</t>
  </si>
  <si>
    <t>СУ-6</t>
  </si>
  <si>
    <t>СУ-7</t>
  </si>
  <si>
    <t>СУ-8</t>
  </si>
  <si>
    <t>ИТОГО</t>
  </si>
  <si>
    <t>Штр.</t>
  </si>
  <si>
    <t>КВ-0</t>
  </si>
  <si>
    <t>КВ-1</t>
  </si>
  <si>
    <t>КВ-2</t>
  </si>
  <si>
    <t xml:space="preserve">час </t>
  </si>
  <si>
    <t>КВ-3</t>
  </si>
  <si>
    <t>КВ-4</t>
  </si>
  <si>
    <t>КВ-5</t>
  </si>
  <si>
    <t>КВ-8</t>
  </si>
  <si>
    <t>КВ-9</t>
  </si>
  <si>
    <t>КВ-10</t>
  </si>
  <si>
    <t>КВ-11</t>
  </si>
  <si>
    <t>Климович Павел 
Рябков Евгений</t>
  </si>
  <si>
    <t>Семенчук Юрий 
Мельниченко Михаил</t>
  </si>
  <si>
    <t>Грищенков Юрий 
Ревяко Денис</t>
  </si>
  <si>
    <t>Авто</t>
  </si>
  <si>
    <t>КВ-6</t>
  </si>
  <si>
    <t>Место</t>
  </si>
  <si>
    <t>Команда</t>
  </si>
  <si>
    <t>Очки</t>
  </si>
  <si>
    <t xml:space="preserve">Вашкевич Алексей
Белоус Александр </t>
  </si>
  <si>
    <t xml:space="preserve">Opel Kadett </t>
  </si>
  <si>
    <t>Б10</t>
  </si>
  <si>
    <t xml:space="preserve">VAZ 2108 </t>
  </si>
  <si>
    <t>Skoda Felicia</t>
  </si>
  <si>
    <t>Citroen Saxo VTS</t>
  </si>
  <si>
    <t>Ковалевский Павел
Русских Иван</t>
  </si>
  <si>
    <t>Ющик Сергей 
Шмидт Анатолий</t>
  </si>
  <si>
    <t>Шимаковский Анатолий
Макарчук Игорь</t>
  </si>
  <si>
    <t>Б11</t>
  </si>
  <si>
    <t xml:space="preserve">Renault Clio </t>
  </si>
  <si>
    <t>VW Golf III</t>
  </si>
  <si>
    <t>Blazevichs Sergeis
Onackis Sergeis</t>
  </si>
  <si>
    <t>Opel Kadett</t>
  </si>
  <si>
    <t>Пенязь Юрий 
Саванович Владимир</t>
  </si>
  <si>
    <t>Стефанович Александр 
Малейчик Андрей</t>
  </si>
  <si>
    <t>Opel Astra</t>
  </si>
  <si>
    <t>Honda Civic</t>
  </si>
  <si>
    <t>Б12</t>
  </si>
  <si>
    <t>Subaru Impreza GT</t>
  </si>
  <si>
    <t xml:space="preserve">Овчинников Сергей 
Кректун Алексей </t>
  </si>
  <si>
    <t>Багель Максим 
Будников Алексей</t>
  </si>
  <si>
    <t>Toyota Celica ST165</t>
  </si>
  <si>
    <t>Цыганков Андрей 
Виноградов Николай</t>
  </si>
  <si>
    <t>Toyota Celica ST185</t>
  </si>
  <si>
    <t>"Rally Team "Белсплат"</t>
  </si>
  <si>
    <t>"МЦ квадрат"</t>
  </si>
  <si>
    <t>"Brest Rally Team"</t>
  </si>
  <si>
    <t>Мигель Сергей
Юдин Антон</t>
  </si>
  <si>
    <t>"Kelmes ASK"</t>
  </si>
  <si>
    <t>1
3</t>
  </si>
  <si>
    <t>Спорт. Разряд</t>
  </si>
  <si>
    <t>б/р
б/р</t>
  </si>
  <si>
    <t>КМС
б/р</t>
  </si>
  <si>
    <t>МС
б/р</t>
  </si>
  <si>
    <t>МС
МС</t>
  </si>
  <si>
    <t>МС
КМС</t>
  </si>
  <si>
    <t>МС
1</t>
  </si>
  <si>
    <t>3
3</t>
  </si>
  <si>
    <t>КМС
КМС</t>
  </si>
  <si>
    <t>КМС
3</t>
  </si>
  <si>
    <t>Овчинников, Кректун</t>
  </si>
  <si>
    <t>Климович, Рябков</t>
  </si>
  <si>
    <t>Ковалевский, Русских</t>
  </si>
  <si>
    <t>Шимаковский, Макарчук</t>
  </si>
  <si>
    <t>Мигель, Юдин</t>
  </si>
  <si>
    <t>Ющик, Шмидт</t>
  </si>
  <si>
    <t>Грищенков, Ревяко</t>
  </si>
  <si>
    <t>Пенязь, Саванович</t>
  </si>
  <si>
    <t>Savickas, Drapanauskas</t>
  </si>
  <si>
    <t>Juska, Atkočaitis</t>
  </si>
  <si>
    <t>Pupius, Račas</t>
  </si>
  <si>
    <t>"РУСЦ" ДОСААФ"</t>
  </si>
  <si>
    <t>Очки в чемпионат</t>
  </si>
  <si>
    <t>Минец Герман
Дубовский Виталий</t>
  </si>
  <si>
    <t>Голобородько Андрей
Булойчик Владимир</t>
  </si>
  <si>
    <t>Subaru Impreza WRX Sti</t>
  </si>
  <si>
    <t>Борт. №</t>
  </si>
  <si>
    <t>СУ-9</t>
  </si>
  <si>
    <t>КВ-12</t>
  </si>
  <si>
    <t>КВ-13</t>
  </si>
  <si>
    <t>Pupius Vilmantas 
Račas Gediminas</t>
  </si>
  <si>
    <t>Rally Team Белсплат</t>
  </si>
  <si>
    <t>Голобородько, Булойчик</t>
  </si>
  <si>
    <t>Kelmes ASK</t>
  </si>
  <si>
    <t>РУСЦ ДОСААФ</t>
  </si>
  <si>
    <t>МЦ квадрат</t>
  </si>
  <si>
    <t>Brest Rally Team</t>
  </si>
  <si>
    <t>Вашкевич, Белоус</t>
  </si>
  <si>
    <t>Главный судья</t>
  </si>
  <si>
    <t>СНК  П.Б.Баглай</t>
  </si>
  <si>
    <t>Главный секретарь</t>
  </si>
  <si>
    <t>СНК  А.В.Борисенко</t>
  </si>
  <si>
    <t>0.</t>
  </si>
  <si>
    <t>1
1</t>
  </si>
  <si>
    <t>Шашалевич Андрей
Баркан Дмитрий</t>
  </si>
  <si>
    <t>VAZ 21083</t>
  </si>
  <si>
    <t>00.</t>
  </si>
  <si>
    <t>КВ-0
"Турбаза"</t>
  </si>
  <si>
    <t>КВ-1
"Даньки-1"</t>
  </si>
  <si>
    <t>Старт СУ-1
"Даньки-1"</t>
  </si>
  <si>
    <t>Финиш СУ-1
"Даньки-1"</t>
  </si>
  <si>
    <t xml:space="preserve"> </t>
  </si>
  <si>
    <t>КВ-2
"Дубино-1"</t>
  </si>
  <si>
    <t>Старт СУ-2
"Дубино-1"</t>
  </si>
  <si>
    <t>Финиш СУ-2
"Дубино-1"</t>
  </si>
  <si>
    <t>КВ-3
"Даньки-2"</t>
  </si>
  <si>
    <t>Старт СУ-3
"Даньки-2"</t>
  </si>
  <si>
    <t>Финиш СУ-3
"Даньки-2"</t>
  </si>
  <si>
    <t>КВ-4
"Дубино-2"</t>
  </si>
  <si>
    <t>Старт СУ-4
"Дубино-2"</t>
  </si>
  <si>
    <t>Финиш СУ-4
"Дубино-2"</t>
  </si>
  <si>
    <t>КВ-5
"Даньки-3"</t>
  </si>
  <si>
    <t>Старт СУ-5
"Даньки-3"</t>
  </si>
  <si>
    <t>Финиш СУ-5
"Даньки-3"</t>
  </si>
  <si>
    <t>КВ-6
"Мехзона-1"
вход</t>
  </si>
  <si>
    <t>КВ-6а
"Мехзона-1"
выход</t>
  </si>
  <si>
    <t>КВ-6а</t>
  </si>
  <si>
    <t>КВ-7
"Спринды-1"</t>
  </si>
  <si>
    <t>КВ-7</t>
  </si>
  <si>
    <t>Старт СУ-6
"Спринды-1"</t>
  </si>
  <si>
    <t>КВ-8
"Матюлишки-1"</t>
  </si>
  <si>
    <t>Старт СУ-7
"Матюлишки-1"</t>
  </si>
  <si>
    <t>Финиш СУ-7
"Матюлишки-1"</t>
  </si>
  <si>
    <t>Финиш СУ-6
"Спринды-1"</t>
  </si>
  <si>
    <t>КВ-9
"Мехзона-2"
выход</t>
  </si>
  <si>
    <t>КВ-10
"Спринды-2"</t>
  </si>
  <si>
    <t>Старт СУ-8
"Спринды-2"</t>
  </si>
  <si>
    <t>Финиш СУ-8
"Спринды-2"</t>
  </si>
  <si>
    <t>КВ-11
"Матюлишки-2"</t>
  </si>
  <si>
    <t>Старт СУ-9
"Матюлишки-2"</t>
  </si>
  <si>
    <t>Финиш СУ-9
"Матюлишки-2"</t>
  </si>
  <si>
    <t>КВ-12
"Мехзона-3"
выход</t>
  </si>
  <si>
    <t>КВ-13
"Лесничевка"</t>
  </si>
  <si>
    <t xml:space="preserve">1
</t>
  </si>
  <si>
    <t>VW Golf II</t>
  </si>
  <si>
    <t>Минец, Дубовский</t>
  </si>
  <si>
    <t>Цыганков, Виноградов</t>
  </si>
  <si>
    <t>АБСОЛЮТНЫЙ ЗАЧЕТ</t>
  </si>
  <si>
    <t>сход</t>
  </si>
  <si>
    <t>вне зачета</t>
  </si>
  <si>
    <t>Петух Денис
Дятлов Алексей</t>
  </si>
  <si>
    <t>ЗАЧЕТ  В  КЛАССАХ</t>
  </si>
  <si>
    <t>Результаты 3 этапа Чемпионата Республики Беларусь 
по ралли "Браславские озера", 
15-17.05.2008 г., Витебская область, г.Браслав</t>
  </si>
  <si>
    <t>Руководитель гонки</t>
  </si>
  <si>
    <t>Результаты 3 этапа чемпиоанат Республики Беларусь по ралли "Браславские озера", 15-17.05.2008</t>
  </si>
  <si>
    <t>Очки в команду</t>
  </si>
  <si>
    <t>I место
142 очка</t>
  </si>
  <si>
    <t xml:space="preserve"> II место
128 очков</t>
  </si>
  <si>
    <t>III место
110 очков</t>
  </si>
  <si>
    <t>IV место
41 очко</t>
  </si>
  <si>
    <t>V место
37 очков</t>
  </si>
  <si>
    <t xml:space="preserve">Savickas Tomas
Drapanauskas Gintautas </t>
  </si>
  <si>
    <t xml:space="preserve">Juska Arvydas
Atkočaitis Arvydas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</si>
</sst>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000000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7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7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sz val="10"/>
      <color indexed="10"/>
      <name val="Arial Cyr"/>
      <family val="0"/>
    </font>
    <font>
      <b/>
      <i/>
      <sz val="10"/>
      <name val="Arial Cyr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right" wrapText="1"/>
    </xf>
    <xf numFmtId="1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" fontId="6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1" fontId="7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/>
    </xf>
    <xf numFmtId="1" fontId="1" fillId="0" borderId="8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/>
    </xf>
    <xf numFmtId="0" fontId="9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shrinkToFit="1"/>
    </xf>
    <xf numFmtId="1" fontId="5" fillId="0" borderId="6" xfId="0" applyNumberFormat="1" applyFont="1" applyFill="1" applyBorder="1" applyAlignment="1">
      <alignment shrinkToFit="1"/>
    </xf>
    <xf numFmtId="1" fontId="8" fillId="0" borderId="6" xfId="0" applyNumberFormat="1" applyFont="1" applyFill="1" applyBorder="1" applyAlignment="1">
      <alignment shrinkToFit="1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right" wrapText="1"/>
    </xf>
    <xf numFmtId="1" fontId="1" fillId="0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/>
    </xf>
    <xf numFmtId="1" fontId="1" fillId="0" borderId="12" xfId="0" applyNumberFormat="1" applyFont="1" applyFill="1" applyBorder="1" applyAlignment="1">
      <alignment horizontal="right" vertical="center" wrapText="1"/>
    </xf>
    <xf numFmtId="1" fontId="1" fillId="0" borderId="12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>
      <alignment horizontal="right" vertical="center" wrapText="1"/>
    </xf>
    <xf numFmtId="1" fontId="1" fillId="0" borderId="5" xfId="0" applyNumberFormat="1" applyFont="1" applyFill="1" applyBorder="1" applyAlignment="1">
      <alignment horizontal="right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right" wrapText="1"/>
    </xf>
    <xf numFmtId="1" fontId="1" fillId="0" borderId="6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1" fontId="1" fillId="2" borderId="6" xfId="0" applyNumberFormat="1" applyFont="1" applyFill="1" applyBorder="1" applyAlignment="1">
      <alignment horizontal="right" vertical="center" wrapText="1"/>
    </xf>
    <xf numFmtId="1" fontId="1" fillId="0" borderId="7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wrapText="1"/>
    </xf>
    <xf numFmtId="1" fontId="1" fillId="0" borderId="6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1" fontId="1" fillId="0" borderId="18" xfId="0" applyNumberFormat="1" applyFont="1" applyFill="1" applyBorder="1" applyAlignment="1">
      <alignment horizontal="right" wrapText="1"/>
    </xf>
    <xf numFmtId="0" fontId="9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 shrinkToFit="1"/>
    </xf>
    <xf numFmtId="1" fontId="1" fillId="0" borderId="19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0" fontId="1" fillId="0" borderId="9" xfId="0" applyFont="1" applyFill="1" applyBorder="1" applyAlignment="1">
      <alignment/>
    </xf>
    <xf numFmtId="1" fontId="1" fillId="0" borderId="9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right" wrapText="1"/>
    </xf>
    <xf numFmtId="1" fontId="1" fillId="0" borderId="15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shrinkToFit="1"/>
    </xf>
    <xf numFmtId="1" fontId="1" fillId="0" borderId="1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1" fontId="1" fillId="0" borderId="9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1" fillId="0" borderId="15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" fontId="8" fillId="0" borderId="15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right" vertical="center" wrapText="1"/>
    </xf>
    <xf numFmtId="1" fontId="1" fillId="2" borderId="5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/>
    </xf>
    <xf numFmtId="1" fontId="8" fillId="0" borderId="15" xfId="0" applyNumberFormat="1" applyFont="1" applyFill="1" applyBorder="1" applyAlignment="1">
      <alignment/>
    </xf>
    <xf numFmtId="1" fontId="1" fillId="2" borderId="13" xfId="0" applyNumberFormat="1" applyFont="1" applyFill="1" applyBorder="1" applyAlignment="1">
      <alignment horizontal="right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 textRotation="90"/>
    </xf>
    <xf numFmtId="1" fontId="8" fillId="0" borderId="7" xfId="0" applyNumberFormat="1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textRotation="90"/>
    </xf>
    <xf numFmtId="1" fontId="8" fillId="0" borderId="6" xfId="0" applyNumberFormat="1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textRotation="90"/>
    </xf>
    <xf numFmtId="1" fontId="8" fillId="0" borderId="14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33"/>
  <sheetViews>
    <sheetView workbookViewId="0" topLeftCell="A1">
      <pane xSplit="8" ySplit="5" topLeftCell="J6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10" sqref="H10"/>
    </sheetView>
  </sheetViews>
  <sheetFormatPr defaultColWidth="9.00390625" defaultRowHeight="12.75"/>
  <cols>
    <col min="1" max="1" width="2.75390625" style="10" bestFit="1" customWidth="1"/>
    <col min="2" max="2" width="4.625" style="10" customWidth="1"/>
    <col min="3" max="3" width="8.375" style="1" customWidth="1"/>
    <col min="4" max="4" width="6.00390625" style="1" customWidth="1"/>
    <col min="5" max="5" width="4.00390625" style="10" customWidth="1"/>
    <col min="6" max="6" width="3.25390625" style="1" customWidth="1"/>
    <col min="7" max="7" width="3.875" style="1" customWidth="1"/>
    <col min="8" max="8" width="18.75390625" style="21" customWidth="1"/>
    <col min="9" max="9" width="11.375" style="18" customWidth="1"/>
    <col min="10" max="10" width="10.25390625" style="18" customWidth="1"/>
    <col min="11" max="11" width="3.625" style="19" hidden="1" customWidth="1"/>
    <col min="12" max="12" width="4.125" style="19" hidden="1" customWidth="1"/>
    <col min="13" max="13" width="3.75390625" style="19" hidden="1" customWidth="1"/>
    <col min="14" max="14" width="3.875" style="19" bestFit="1" customWidth="1"/>
    <col min="15" max="15" width="4.00390625" style="10" hidden="1" customWidth="1"/>
    <col min="16" max="16" width="4.125" style="10" hidden="1" customWidth="1"/>
    <col min="17" max="17" width="3.75390625" style="10" hidden="1" customWidth="1"/>
    <col min="18" max="18" width="2.625" style="10" bestFit="1" customWidth="1"/>
    <col min="19" max="19" width="4.00390625" style="20" hidden="1" customWidth="1"/>
    <col min="20" max="20" width="4.125" style="20" hidden="1" customWidth="1"/>
    <col min="21" max="21" width="3.75390625" style="20" hidden="1" customWidth="1"/>
    <col min="22" max="22" width="3.625" style="20" hidden="1" customWidth="1"/>
    <col min="23" max="23" width="4.125" style="20" hidden="1" customWidth="1"/>
    <col min="24" max="24" width="3.75390625" style="20" hidden="1" customWidth="1"/>
    <col min="25" max="25" width="2.625" style="20" hidden="1" customWidth="1"/>
    <col min="26" max="26" width="3.875" style="10" bestFit="1" customWidth="1"/>
    <col min="27" max="27" width="4.00390625" style="10" hidden="1" customWidth="1"/>
    <col min="28" max="28" width="4.125" style="10" hidden="1" customWidth="1"/>
    <col min="29" max="29" width="3.75390625" style="10" hidden="1" customWidth="1"/>
    <col min="30" max="30" width="2.75390625" style="10" bestFit="1" customWidth="1"/>
    <col min="31" max="31" width="3.625" style="20" hidden="1" customWidth="1"/>
    <col min="32" max="32" width="4.125" style="20" hidden="1" customWidth="1"/>
    <col min="33" max="33" width="3.75390625" style="20" hidden="1" customWidth="1"/>
    <col min="34" max="34" width="3.625" style="20" hidden="1" customWidth="1"/>
    <col min="35" max="35" width="4.125" style="20" hidden="1" customWidth="1"/>
    <col min="36" max="36" width="3.75390625" style="20" hidden="1" customWidth="1"/>
    <col min="37" max="37" width="2.625" style="20" hidden="1" customWidth="1"/>
    <col min="38" max="38" width="4.375" style="10" customWidth="1"/>
    <col min="39" max="39" width="4.00390625" style="10" hidden="1" customWidth="1"/>
    <col min="40" max="40" width="4.125" style="10" hidden="1" customWidth="1"/>
    <col min="41" max="41" width="3.75390625" style="10" hidden="1" customWidth="1"/>
    <col min="42" max="42" width="3.75390625" style="10" customWidth="1"/>
    <col min="43" max="43" width="3.625" style="20" hidden="1" customWidth="1"/>
    <col min="44" max="44" width="4.125" style="20" hidden="1" customWidth="1"/>
    <col min="45" max="45" width="3.75390625" style="20" hidden="1" customWidth="1"/>
    <col min="46" max="46" width="3.625" style="20" hidden="1" customWidth="1"/>
    <col min="47" max="47" width="4.125" style="20" hidden="1" customWidth="1"/>
    <col min="48" max="48" width="3.75390625" style="20" hidden="1" customWidth="1"/>
    <col min="49" max="49" width="3.625" style="20" hidden="1" customWidth="1"/>
    <col min="50" max="50" width="3.625" style="10" customWidth="1"/>
    <col min="51" max="51" width="4.00390625" style="10" hidden="1" customWidth="1"/>
    <col min="52" max="52" width="4.125" style="10" hidden="1" customWidth="1"/>
    <col min="53" max="53" width="3.75390625" style="10" hidden="1" customWidth="1"/>
    <col min="54" max="54" width="3.375" style="10" customWidth="1"/>
    <col min="55" max="55" width="3.75390625" style="10" hidden="1" customWidth="1"/>
    <col min="56" max="56" width="4.125" style="10" hidden="1" customWidth="1"/>
    <col min="57" max="57" width="3.75390625" style="10" hidden="1" customWidth="1"/>
    <col min="58" max="58" width="3.625" style="10" hidden="1" customWidth="1"/>
    <col min="59" max="59" width="4.125" style="10" hidden="1" customWidth="1"/>
    <col min="60" max="60" width="3.75390625" style="10" hidden="1" customWidth="1"/>
    <col min="61" max="61" width="2.625" style="10" hidden="1" customWidth="1"/>
    <col min="62" max="62" width="3.625" style="10" bestFit="1" customWidth="1"/>
    <col min="63" max="63" width="4.00390625" style="10" hidden="1" customWidth="1"/>
    <col min="64" max="64" width="4.125" style="10" hidden="1" customWidth="1"/>
    <col min="65" max="65" width="3.75390625" style="10" hidden="1" customWidth="1"/>
    <col min="66" max="66" width="2.625" style="10" bestFit="1" customWidth="1"/>
    <col min="67" max="67" width="3.875" style="10" hidden="1" customWidth="1"/>
    <col min="68" max="68" width="4.125" style="10" hidden="1" customWidth="1"/>
    <col min="69" max="69" width="3.75390625" style="10" hidden="1" customWidth="1"/>
    <col min="70" max="70" width="3.625" style="10" hidden="1" customWidth="1"/>
    <col min="71" max="71" width="4.125" style="10" hidden="1" customWidth="1"/>
    <col min="72" max="72" width="3.75390625" style="10" hidden="1" customWidth="1"/>
    <col min="73" max="73" width="2.625" style="10" hidden="1" customWidth="1"/>
    <col min="74" max="74" width="3.625" style="10" customWidth="1"/>
    <col min="75" max="75" width="4.00390625" style="10" hidden="1" customWidth="1"/>
    <col min="76" max="76" width="4.125" style="10" hidden="1" customWidth="1"/>
    <col min="77" max="77" width="3.75390625" style="10" hidden="1" customWidth="1"/>
    <col min="78" max="78" width="2.625" style="10" bestFit="1" customWidth="1"/>
    <col min="79" max="79" width="3.625" style="10" hidden="1" customWidth="1"/>
    <col min="80" max="80" width="4.125" style="10" hidden="1" customWidth="1"/>
    <col min="81" max="81" width="3.75390625" style="10" hidden="1" customWidth="1"/>
    <col min="82" max="82" width="2.625" style="10" bestFit="1" customWidth="1"/>
    <col min="83" max="83" width="3.625" style="10" hidden="1" customWidth="1"/>
    <col min="84" max="84" width="4.125" style="10" hidden="1" customWidth="1"/>
    <col min="85" max="85" width="3.75390625" style="10" hidden="1" customWidth="1"/>
    <col min="86" max="86" width="2.625" style="10" bestFit="1" customWidth="1"/>
    <col min="87" max="87" width="3.625" style="10" hidden="1" customWidth="1"/>
    <col min="88" max="88" width="4.125" style="10" hidden="1" customWidth="1"/>
    <col min="89" max="89" width="3.75390625" style="10" hidden="1" customWidth="1"/>
    <col min="90" max="90" width="3.625" style="10" hidden="1" customWidth="1"/>
    <col min="91" max="91" width="4.125" style="10" hidden="1" customWidth="1"/>
    <col min="92" max="92" width="3.75390625" style="10" hidden="1" customWidth="1"/>
    <col min="93" max="93" width="3.625" style="10" hidden="1" customWidth="1"/>
    <col min="94" max="94" width="3.625" style="10" bestFit="1" customWidth="1"/>
    <col min="95" max="95" width="4.00390625" style="10" hidden="1" customWidth="1"/>
    <col min="96" max="96" width="4.125" style="10" hidden="1" customWidth="1"/>
    <col min="97" max="97" width="3.75390625" style="10" hidden="1" customWidth="1"/>
    <col min="98" max="98" width="2.625" style="10" bestFit="1" customWidth="1"/>
    <col min="99" max="99" width="3.625" style="10" hidden="1" customWidth="1"/>
    <col min="100" max="100" width="4.125" style="10" hidden="1" customWidth="1"/>
    <col min="101" max="101" width="3.75390625" style="10" hidden="1" customWidth="1"/>
    <col min="102" max="102" width="3.625" style="10" hidden="1" customWidth="1"/>
    <col min="103" max="103" width="4.125" style="10" hidden="1" customWidth="1"/>
    <col min="104" max="104" width="3.75390625" style="10" hidden="1" customWidth="1"/>
    <col min="105" max="105" width="2.625" style="10" hidden="1" customWidth="1"/>
    <col min="106" max="106" width="3.875" style="10" bestFit="1" customWidth="1"/>
    <col min="107" max="107" width="4.00390625" style="10" hidden="1" customWidth="1"/>
    <col min="108" max="108" width="4.125" style="10" hidden="1" customWidth="1"/>
    <col min="109" max="109" width="3.75390625" style="10" hidden="1" customWidth="1"/>
    <col min="110" max="110" width="2.625" style="10" bestFit="1" customWidth="1"/>
    <col min="111" max="111" width="4.00390625" style="10" hidden="1" customWidth="1"/>
    <col min="112" max="112" width="4.125" style="10" hidden="1" customWidth="1"/>
    <col min="113" max="113" width="3.75390625" style="10" hidden="1" customWidth="1"/>
    <col min="114" max="114" width="2.625" style="10" bestFit="1" customWidth="1"/>
    <col min="115" max="115" width="3.625" style="10" hidden="1" customWidth="1"/>
    <col min="116" max="116" width="4.125" style="10" hidden="1" customWidth="1"/>
    <col min="117" max="117" width="3.75390625" style="10" hidden="1" customWidth="1"/>
    <col min="118" max="118" width="3.625" style="10" hidden="1" customWidth="1"/>
    <col min="119" max="119" width="4.125" style="10" hidden="1" customWidth="1"/>
    <col min="120" max="120" width="3.75390625" style="10" hidden="1" customWidth="1"/>
    <col min="121" max="121" width="2.625" style="10" hidden="1" customWidth="1"/>
    <col min="122" max="122" width="4.00390625" style="10" customWidth="1"/>
    <col min="123" max="123" width="4.00390625" style="10" hidden="1" customWidth="1"/>
    <col min="124" max="124" width="4.125" style="10" hidden="1" customWidth="1"/>
    <col min="125" max="125" width="3.75390625" style="10" hidden="1" customWidth="1"/>
    <col min="126" max="126" width="3.625" style="10" bestFit="1" customWidth="1"/>
    <col min="127" max="127" width="3.625" style="10" hidden="1" customWidth="1"/>
    <col min="128" max="128" width="4.125" style="10" hidden="1" customWidth="1"/>
    <col min="129" max="129" width="3.75390625" style="10" hidden="1" customWidth="1"/>
    <col min="130" max="130" width="3.625" style="10" hidden="1" customWidth="1"/>
    <col min="131" max="131" width="4.125" style="10" hidden="1" customWidth="1"/>
    <col min="132" max="132" width="3.75390625" style="10" hidden="1" customWidth="1"/>
    <col min="133" max="133" width="3.00390625" style="10" hidden="1" customWidth="1"/>
    <col min="134" max="134" width="3.375" style="10" customWidth="1"/>
    <col min="135" max="135" width="4.00390625" style="10" hidden="1" customWidth="1"/>
    <col min="136" max="136" width="4.125" style="10" hidden="1" customWidth="1"/>
    <col min="137" max="137" width="3.75390625" style="10" hidden="1" customWidth="1"/>
    <col min="138" max="138" width="2.625" style="10" bestFit="1" customWidth="1"/>
    <col min="139" max="139" width="4.00390625" style="10" hidden="1" customWidth="1"/>
    <col min="140" max="140" width="4.125" style="10" hidden="1" customWidth="1"/>
    <col min="141" max="141" width="3.75390625" style="10" hidden="1" customWidth="1"/>
    <col min="142" max="142" width="3.375" style="10" bestFit="1" customWidth="1"/>
    <col min="143" max="16384" width="9.125" style="10" customWidth="1"/>
  </cols>
  <sheetData>
    <row r="1" spans="5:142" ht="19.5" customHeight="1">
      <c r="E1" s="24"/>
      <c r="F1" s="24"/>
      <c r="G1" s="24"/>
      <c r="H1" s="25" t="s">
        <v>159</v>
      </c>
      <c r="I1" s="11"/>
      <c r="J1" s="11"/>
      <c r="K1" s="22"/>
      <c r="L1" s="22"/>
      <c r="M1" s="22"/>
      <c r="N1" s="22"/>
      <c r="O1" s="22"/>
      <c r="P1" s="22"/>
      <c r="Q1" s="22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</row>
    <row r="2" spans="5:142" ht="12.75">
      <c r="E2" s="24"/>
      <c r="F2" s="24"/>
      <c r="G2" s="24"/>
      <c r="H2" s="25"/>
      <c r="I2" s="11"/>
      <c r="J2" s="11"/>
      <c r="K2" s="22"/>
      <c r="L2" s="22"/>
      <c r="M2" s="22"/>
      <c r="N2" s="22"/>
      <c r="O2" s="22"/>
      <c r="P2" s="22"/>
      <c r="Q2" s="22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</row>
    <row r="3" spans="2:142" ht="15.75" customHeight="1" thickBot="1">
      <c r="B3" s="48"/>
      <c r="C3" s="158" t="s">
        <v>152</v>
      </c>
      <c r="D3" s="158"/>
      <c r="E3" s="158"/>
      <c r="F3" s="158"/>
      <c r="G3" s="158"/>
      <c r="H3" s="158"/>
      <c r="I3" s="16"/>
      <c r="J3" s="16"/>
      <c r="O3" s="23"/>
      <c r="P3" s="23"/>
      <c r="Q3" s="23"/>
      <c r="R3" s="12"/>
      <c r="S3" s="17"/>
      <c r="T3" s="17"/>
      <c r="U3" s="17"/>
      <c r="V3" s="17"/>
      <c r="W3" s="17"/>
      <c r="X3" s="17"/>
      <c r="Y3" s="12"/>
      <c r="Z3" s="12"/>
      <c r="AA3" s="12"/>
      <c r="AB3" s="12"/>
      <c r="AC3" s="12"/>
      <c r="AD3" s="12"/>
      <c r="AE3" s="17"/>
      <c r="AF3" s="17"/>
      <c r="AG3" s="17"/>
      <c r="AH3" s="17"/>
      <c r="AI3" s="17"/>
      <c r="AJ3" s="17"/>
      <c r="AK3" s="12"/>
      <c r="AL3" s="12"/>
      <c r="AM3" s="12"/>
      <c r="AN3" s="12"/>
      <c r="AO3" s="12"/>
      <c r="AP3" s="12"/>
      <c r="AQ3" s="17"/>
      <c r="AR3" s="17"/>
      <c r="AS3" s="17"/>
      <c r="AT3" s="17"/>
      <c r="AU3" s="17"/>
      <c r="AV3" s="17"/>
      <c r="AW3" s="12"/>
      <c r="AX3" s="12"/>
      <c r="AY3" s="12"/>
      <c r="AZ3" s="12"/>
      <c r="BA3" s="12"/>
      <c r="BB3" s="12"/>
      <c r="BC3" s="17"/>
      <c r="BD3" s="17"/>
      <c r="BE3" s="17"/>
      <c r="BF3" s="17"/>
      <c r="BG3" s="17"/>
      <c r="BH3" s="17"/>
      <c r="BI3" s="15"/>
      <c r="BJ3" s="15"/>
      <c r="BK3" s="12"/>
      <c r="BL3" s="12"/>
      <c r="BM3" s="12"/>
      <c r="BN3" s="12"/>
      <c r="BO3" s="17"/>
      <c r="BP3" s="17"/>
      <c r="BQ3" s="17"/>
      <c r="BR3" s="17"/>
      <c r="BS3" s="17"/>
      <c r="BT3" s="17"/>
      <c r="BU3" s="15"/>
      <c r="BV3" s="15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7"/>
      <c r="CJ3" s="17"/>
      <c r="CK3" s="17"/>
      <c r="CL3" s="17"/>
      <c r="CM3" s="17"/>
      <c r="CN3" s="17"/>
      <c r="CO3" s="15"/>
      <c r="CP3" s="15"/>
      <c r="CQ3" s="12"/>
      <c r="CR3" s="12"/>
      <c r="CS3" s="12"/>
      <c r="CT3" s="12"/>
      <c r="CU3" s="17"/>
      <c r="CV3" s="17"/>
      <c r="CW3" s="17"/>
      <c r="CX3" s="17"/>
      <c r="CY3" s="17"/>
      <c r="CZ3" s="17"/>
      <c r="DA3" s="15"/>
      <c r="DB3" s="15"/>
      <c r="DC3" s="12"/>
      <c r="DD3" s="12"/>
      <c r="DE3" s="12"/>
      <c r="DF3" s="12"/>
      <c r="DG3" s="12"/>
      <c r="DH3" s="12"/>
      <c r="DI3" s="12"/>
      <c r="DJ3" s="12"/>
      <c r="DK3" s="17"/>
      <c r="DL3" s="17"/>
      <c r="DM3" s="17"/>
      <c r="DN3" s="17"/>
      <c r="DO3" s="17"/>
      <c r="DP3" s="17"/>
      <c r="DQ3" s="15"/>
      <c r="DR3" s="15"/>
      <c r="DS3" s="12"/>
      <c r="DT3" s="12"/>
      <c r="DU3" s="12"/>
      <c r="DV3" s="12"/>
      <c r="DW3" s="17"/>
      <c r="DX3" s="17"/>
      <c r="DY3" s="17"/>
      <c r="DZ3" s="17"/>
      <c r="EA3" s="17"/>
      <c r="EB3" s="17"/>
      <c r="EC3" s="15"/>
      <c r="ED3" s="15"/>
      <c r="EE3" s="12"/>
      <c r="EF3" s="12"/>
      <c r="EG3" s="12"/>
      <c r="EH3" s="12"/>
      <c r="EI3" s="12"/>
      <c r="EJ3" s="12"/>
      <c r="EK3" s="12"/>
      <c r="EL3" s="12"/>
    </row>
    <row r="4" spans="2:142" s="2" customFormat="1" ht="32.25" customHeight="1">
      <c r="B4" s="159" t="s">
        <v>31</v>
      </c>
      <c r="C4" s="161" t="s">
        <v>13</v>
      </c>
      <c r="D4" s="161" t="s">
        <v>87</v>
      </c>
      <c r="E4" s="163" t="s">
        <v>6</v>
      </c>
      <c r="F4" s="161" t="s">
        <v>91</v>
      </c>
      <c r="G4" s="161" t="s">
        <v>65</v>
      </c>
      <c r="H4" s="165" t="s">
        <v>5</v>
      </c>
      <c r="I4" s="165" t="s">
        <v>29</v>
      </c>
      <c r="J4" s="171" t="s">
        <v>32</v>
      </c>
      <c r="K4" s="167" t="s">
        <v>112</v>
      </c>
      <c r="L4" s="168"/>
      <c r="M4" s="168"/>
      <c r="N4" s="169" t="s">
        <v>15</v>
      </c>
      <c r="O4" s="167" t="s">
        <v>113</v>
      </c>
      <c r="P4" s="168"/>
      <c r="Q4" s="168"/>
      <c r="R4" s="169" t="s">
        <v>16</v>
      </c>
      <c r="S4" s="173" t="s">
        <v>114</v>
      </c>
      <c r="T4" s="174"/>
      <c r="U4" s="174"/>
      <c r="V4" s="175" t="s">
        <v>115</v>
      </c>
      <c r="W4" s="174"/>
      <c r="X4" s="174"/>
      <c r="Y4" s="176" t="s">
        <v>116</v>
      </c>
      <c r="Z4" s="169" t="s">
        <v>3</v>
      </c>
      <c r="AA4" s="173" t="s">
        <v>117</v>
      </c>
      <c r="AB4" s="174"/>
      <c r="AC4" s="174"/>
      <c r="AD4" s="169" t="s">
        <v>17</v>
      </c>
      <c r="AE4" s="173" t="s">
        <v>118</v>
      </c>
      <c r="AF4" s="174"/>
      <c r="AG4" s="174"/>
      <c r="AH4" s="175" t="s">
        <v>119</v>
      </c>
      <c r="AI4" s="174"/>
      <c r="AJ4" s="174"/>
      <c r="AK4" s="176" t="s">
        <v>14</v>
      </c>
      <c r="AL4" s="169" t="s">
        <v>4</v>
      </c>
      <c r="AM4" s="173" t="s">
        <v>120</v>
      </c>
      <c r="AN4" s="174"/>
      <c r="AO4" s="174"/>
      <c r="AP4" s="169" t="s">
        <v>19</v>
      </c>
      <c r="AQ4" s="173" t="s">
        <v>121</v>
      </c>
      <c r="AR4" s="174"/>
      <c r="AS4" s="174"/>
      <c r="AT4" s="175" t="s">
        <v>122</v>
      </c>
      <c r="AU4" s="174"/>
      <c r="AV4" s="174"/>
      <c r="AW4" s="176" t="s">
        <v>14</v>
      </c>
      <c r="AX4" s="169" t="s">
        <v>7</v>
      </c>
      <c r="AY4" s="173" t="s">
        <v>123</v>
      </c>
      <c r="AZ4" s="174"/>
      <c r="BA4" s="174"/>
      <c r="BB4" s="169" t="s">
        <v>20</v>
      </c>
      <c r="BC4" s="173" t="s">
        <v>124</v>
      </c>
      <c r="BD4" s="174"/>
      <c r="BE4" s="174"/>
      <c r="BF4" s="175" t="s">
        <v>125</v>
      </c>
      <c r="BG4" s="174"/>
      <c r="BH4" s="174"/>
      <c r="BI4" s="176" t="s">
        <v>14</v>
      </c>
      <c r="BJ4" s="178" t="s">
        <v>8</v>
      </c>
      <c r="BK4" s="173" t="s">
        <v>126</v>
      </c>
      <c r="BL4" s="174"/>
      <c r="BM4" s="174"/>
      <c r="BN4" s="169" t="s">
        <v>21</v>
      </c>
      <c r="BO4" s="173" t="s">
        <v>127</v>
      </c>
      <c r="BP4" s="174"/>
      <c r="BQ4" s="174"/>
      <c r="BR4" s="175" t="s">
        <v>128</v>
      </c>
      <c r="BS4" s="174"/>
      <c r="BT4" s="174"/>
      <c r="BU4" s="176" t="s">
        <v>14</v>
      </c>
      <c r="BV4" s="178" t="s">
        <v>9</v>
      </c>
      <c r="BW4" s="173" t="s">
        <v>129</v>
      </c>
      <c r="BX4" s="174"/>
      <c r="BY4" s="174"/>
      <c r="BZ4" s="169" t="s">
        <v>30</v>
      </c>
      <c r="CA4" s="173" t="s">
        <v>130</v>
      </c>
      <c r="CB4" s="174"/>
      <c r="CC4" s="174"/>
      <c r="CD4" s="169" t="s">
        <v>131</v>
      </c>
      <c r="CE4" s="173" t="s">
        <v>132</v>
      </c>
      <c r="CF4" s="174"/>
      <c r="CG4" s="174"/>
      <c r="CH4" s="169" t="s">
        <v>133</v>
      </c>
      <c r="CI4" s="173" t="s">
        <v>134</v>
      </c>
      <c r="CJ4" s="174"/>
      <c r="CK4" s="174"/>
      <c r="CL4" s="175" t="s">
        <v>138</v>
      </c>
      <c r="CM4" s="174"/>
      <c r="CN4" s="174"/>
      <c r="CO4" s="176" t="s">
        <v>14</v>
      </c>
      <c r="CP4" s="178" t="s">
        <v>10</v>
      </c>
      <c r="CQ4" s="173" t="s">
        <v>135</v>
      </c>
      <c r="CR4" s="174"/>
      <c r="CS4" s="174"/>
      <c r="CT4" s="169" t="s">
        <v>22</v>
      </c>
      <c r="CU4" s="173" t="s">
        <v>136</v>
      </c>
      <c r="CV4" s="174"/>
      <c r="CW4" s="174"/>
      <c r="CX4" s="175" t="s">
        <v>137</v>
      </c>
      <c r="CY4" s="174"/>
      <c r="CZ4" s="174"/>
      <c r="DA4" s="176" t="s">
        <v>14</v>
      </c>
      <c r="DB4" s="178" t="s">
        <v>11</v>
      </c>
      <c r="DC4" s="173" t="s">
        <v>139</v>
      </c>
      <c r="DD4" s="174"/>
      <c r="DE4" s="174"/>
      <c r="DF4" s="169" t="s">
        <v>23</v>
      </c>
      <c r="DG4" s="173" t="s">
        <v>140</v>
      </c>
      <c r="DH4" s="174"/>
      <c r="DI4" s="174"/>
      <c r="DJ4" s="169" t="s">
        <v>24</v>
      </c>
      <c r="DK4" s="173" t="s">
        <v>141</v>
      </c>
      <c r="DL4" s="174"/>
      <c r="DM4" s="174"/>
      <c r="DN4" s="175" t="s">
        <v>142</v>
      </c>
      <c r="DO4" s="174"/>
      <c r="DP4" s="174"/>
      <c r="DQ4" s="176" t="s">
        <v>14</v>
      </c>
      <c r="DR4" s="178" t="s">
        <v>12</v>
      </c>
      <c r="DS4" s="173" t="s">
        <v>143</v>
      </c>
      <c r="DT4" s="174"/>
      <c r="DU4" s="174"/>
      <c r="DV4" s="169" t="s">
        <v>25</v>
      </c>
      <c r="DW4" s="173" t="s">
        <v>144</v>
      </c>
      <c r="DX4" s="174"/>
      <c r="DY4" s="174"/>
      <c r="DZ4" s="175" t="s">
        <v>145</v>
      </c>
      <c r="EA4" s="174"/>
      <c r="EB4" s="174"/>
      <c r="EC4" s="176" t="s">
        <v>14</v>
      </c>
      <c r="ED4" s="178" t="s">
        <v>92</v>
      </c>
      <c r="EE4" s="173" t="s">
        <v>146</v>
      </c>
      <c r="EF4" s="174"/>
      <c r="EG4" s="174"/>
      <c r="EH4" s="169" t="s">
        <v>93</v>
      </c>
      <c r="EI4" s="180" t="s">
        <v>147</v>
      </c>
      <c r="EJ4" s="174"/>
      <c r="EK4" s="174"/>
      <c r="EL4" s="169" t="s">
        <v>94</v>
      </c>
    </row>
    <row r="5" spans="2:142" s="2" customFormat="1" ht="12.75" customHeight="1" thickBot="1">
      <c r="B5" s="160"/>
      <c r="C5" s="162"/>
      <c r="D5" s="162"/>
      <c r="E5" s="164"/>
      <c r="F5" s="162"/>
      <c r="G5" s="162"/>
      <c r="H5" s="166"/>
      <c r="I5" s="166"/>
      <c r="J5" s="172"/>
      <c r="K5" s="127" t="s">
        <v>0</v>
      </c>
      <c r="L5" s="69" t="s">
        <v>1</v>
      </c>
      <c r="M5" s="69" t="s">
        <v>2</v>
      </c>
      <c r="N5" s="170"/>
      <c r="O5" s="127" t="s">
        <v>0</v>
      </c>
      <c r="P5" s="69" t="s">
        <v>1</v>
      </c>
      <c r="Q5" s="69" t="s">
        <v>2</v>
      </c>
      <c r="R5" s="170"/>
      <c r="S5" s="139" t="s">
        <v>0</v>
      </c>
      <c r="T5" s="70" t="s">
        <v>1</v>
      </c>
      <c r="U5" s="70" t="s">
        <v>2</v>
      </c>
      <c r="V5" s="70" t="s">
        <v>0</v>
      </c>
      <c r="W5" s="70" t="s">
        <v>1</v>
      </c>
      <c r="X5" s="70" t="s">
        <v>2</v>
      </c>
      <c r="Y5" s="177"/>
      <c r="Z5" s="170"/>
      <c r="AA5" s="146" t="s">
        <v>18</v>
      </c>
      <c r="AB5" s="71" t="s">
        <v>1</v>
      </c>
      <c r="AC5" s="71" t="s">
        <v>2</v>
      </c>
      <c r="AD5" s="170"/>
      <c r="AE5" s="139" t="s">
        <v>0</v>
      </c>
      <c r="AF5" s="70" t="s">
        <v>1</v>
      </c>
      <c r="AG5" s="70" t="s">
        <v>2</v>
      </c>
      <c r="AH5" s="70" t="s">
        <v>0</v>
      </c>
      <c r="AI5" s="70" t="s">
        <v>1</v>
      </c>
      <c r="AJ5" s="70" t="s">
        <v>2</v>
      </c>
      <c r="AK5" s="177"/>
      <c r="AL5" s="170"/>
      <c r="AM5" s="146" t="s">
        <v>18</v>
      </c>
      <c r="AN5" s="71" t="s">
        <v>1</v>
      </c>
      <c r="AO5" s="71" t="s">
        <v>2</v>
      </c>
      <c r="AP5" s="170"/>
      <c r="AQ5" s="139" t="s">
        <v>0</v>
      </c>
      <c r="AR5" s="70" t="s">
        <v>1</v>
      </c>
      <c r="AS5" s="70" t="s">
        <v>2</v>
      </c>
      <c r="AT5" s="70" t="s">
        <v>0</v>
      </c>
      <c r="AU5" s="70" t="s">
        <v>1</v>
      </c>
      <c r="AV5" s="70" t="s">
        <v>2</v>
      </c>
      <c r="AW5" s="177"/>
      <c r="AX5" s="170"/>
      <c r="AY5" s="146" t="s">
        <v>18</v>
      </c>
      <c r="AZ5" s="71" t="s">
        <v>1</v>
      </c>
      <c r="BA5" s="71" t="s">
        <v>2</v>
      </c>
      <c r="BB5" s="170"/>
      <c r="BC5" s="150" t="s">
        <v>0</v>
      </c>
      <c r="BD5" s="72" t="s">
        <v>1</v>
      </c>
      <c r="BE5" s="72" t="s">
        <v>2</v>
      </c>
      <c r="BF5" s="72" t="s">
        <v>0</v>
      </c>
      <c r="BG5" s="72" t="s">
        <v>1</v>
      </c>
      <c r="BH5" s="72" t="s">
        <v>2</v>
      </c>
      <c r="BI5" s="177"/>
      <c r="BJ5" s="179"/>
      <c r="BK5" s="146" t="s">
        <v>18</v>
      </c>
      <c r="BL5" s="71" t="s">
        <v>1</v>
      </c>
      <c r="BM5" s="71" t="s">
        <v>2</v>
      </c>
      <c r="BN5" s="170"/>
      <c r="BO5" s="150" t="s">
        <v>0</v>
      </c>
      <c r="BP5" s="72" t="s">
        <v>1</v>
      </c>
      <c r="BQ5" s="72" t="s">
        <v>2</v>
      </c>
      <c r="BR5" s="72" t="s">
        <v>0</v>
      </c>
      <c r="BS5" s="72" t="s">
        <v>1</v>
      </c>
      <c r="BT5" s="72" t="s">
        <v>2</v>
      </c>
      <c r="BU5" s="177"/>
      <c r="BV5" s="179"/>
      <c r="BW5" s="146" t="s">
        <v>18</v>
      </c>
      <c r="BX5" s="71" t="s">
        <v>1</v>
      </c>
      <c r="BY5" s="71" t="s">
        <v>2</v>
      </c>
      <c r="BZ5" s="170"/>
      <c r="CA5" s="146" t="s">
        <v>18</v>
      </c>
      <c r="CB5" s="71" t="s">
        <v>1</v>
      </c>
      <c r="CC5" s="71" t="s">
        <v>2</v>
      </c>
      <c r="CD5" s="170"/>
      <c r="CE5" s="146" t="s">
        <v>18</v>
      </c>
      <c r="CF5" s="71" t="s">
        <v>1</v>
      </c>
      <c r="CG5" s="71" t="s">
        <v>2</v>
      </c>
      <c r="CH5" s="170"/>
      <c r="CI5" s="150" t="s">
        <v>0</v>
      </c>
      <c r="CJ5" s="72" t="s">
        <v>1</v>
      </c>
      <c r="CK5" s="72" t="s">
        <v>2</v>
      </c>
      <c r="CL5" s="72" t="s">
        <v>0</v>
      </c>
      <c r="CM5" s="72" t="s">
        <v>1</v>
      </c>
      <c r="CN5" s="72" t="s">
        <v>2</v>
      </c>
      <c r="CO5" s="177"/>
      <c r="CP5" s="179"/>
      <c r="CQ5" s="146" t="s">
        <v>18</v>
      </c>
      <c r="CR5" s="71" t="s">
        <v>1</v>
      </c>
      <c r="CS5" s="71" t="s">
        <v>2</v>
      </c>
      <c r="CT5" s="170"/>
      <c r="CU5" s="150" t="s">
        <v>0</v>
      </c>
      <c r="CV5" s="72" t="s">
        <v>1</v>
      </c>
      <c r="CW5" s="72" t="s">
        <v>2</v>
      </c>
      <c r="CX5" s="72" t="s">
        <v>0</v>
      </c>
      <c r="CY5" s="72" t="s">
        <v>1</v>
      </c>
      <c r="CZ5" s="72" t="s">
        <v>2</v>
      </c>
      <c r="DA5" s="177"/>
      <c r="DB5" s="179"/>
      <c r="DC5" s="146" t="s">
        <v>18</v>
      </c>
      <c r="DD5" s="71" t="s">
        <v>1</v>
      </c>
      <c r="DE5" s="71" t="s">
        <v>2</v>
      </c>
      <c r="DF5" s="170"/>
      <c r="DG5" s="146" t="s">
        <v>18</v>
      </c>
      <c r="DH5" s="71" t="s">
        <v>1</v>
      </c>
      <c r="DI5" s="71" t="s">
        <v>2</v>
      </c>
      <c r="DJ5" s="170"/>
      <c r="DK5" s="150" t="s">
        <v>0</v>
      </c>
      <c r="DL5" s="72" t="s">
        <v>1</v>
      </c>
      <c r="DM5" s="72" t="s">
        <v>2</v>
      </c>
      <c r="DN5" s="72" t="s">
        <v>0</v>
      </c>
      <c r="DO5" s="72" t="s">
        <v>1</v>
      </c>
      <c r="DP5" s="72" t="s">
        <v>2</v>
      </c>
      <c r="DQ5" s="177"/>
      <c r="DR5" s="179"/>
      <c r="DS5" s="146" t="s">
        <v>18</v>
      </c>
      <c r="DT5" s="71" t="s">
        <v>1</v>
      </c>
      <c r="DU5" s="71" t="s">
        <v>2</v>
      </c>
      <c r="DV5" s="170"/>
      <c r="DW5" s="150" t="s">
        <v>0</v>
      </c>
      <c r="DX5" s="72" t="s">
        <v>1</v>
      </c>
      <c r="DY5" s="72" t="s">
        <v>2</v>
      </c>
      <c r="DZ5" s="72" t="s">
        <v>0</v>
      </c>
      <c r="EA5" s="72" t="s">
        <v>1</v>
      </c>
      <c r="EB5" s="72" t="s">
        <v>2</v>
      </c>
      <c r="EC5" s="177"/>
      <c r="ED5" s="179"/>
      <c r="EE5" s="146" t="s">
        <v>18</v>
      </c>
      <c r="EF5" s="71" t="s">
        <v>1</v>
      </c>
      <c r="EG5" s="71" t="s">
        <v>2</v>
      </c>
      <c r="EH5" s="170"/>
      <c r="EI5" s="138" t="s">
        <v>18</v>
      </c>
      <c r="EJ5" s="71" t="s">
        <v>1</v>
      </c>
      <c r="EK5" s="71" t="s">
        <v>2</v>
      </c>
      <c r="EL5" s="170"/>
    </row>
    <row r="6" spans="1:142" s="9" customFormat="1" ht="22.5" customHeight="1">
      <c r="A6" s="26"/>
      <c r="B6" s="119">
        <v>1</v>
      </c>
      <c r="C6" s="114">
        <f aca="true" t="shared" si="0" ref="C6:C17">N6+R6+Z6+AD6+AL6+AP6+AX6+BB6+BJ6+BN6+BV6+BZ6+CD6+CH6+CP6+CT6+DB6+DF6+DJ6+DR6+DV6+ED6+EH6+EL6</f>
        <v>2899.999999999999</v>
      </c>
      <c r="D6" s="113">
        <v>100</v>
      </c>
      <c r="E6" s="115" t="s">
        <v>52</v>
      </c>
      <c r="F6" s="116">
        <v>1</v>
      </c>
      <c r="G6" s="115" t="s">
        <v>70</v>
      </c>
      <c r="H6" s="117" t="s">
        <v>89</v>
      </c>
      <c r="I6" s="117" t="s">
        <v>90</v>
      </c>
      <c r="J6" s="120" t="s">
        <v>96</v>
      </c>
      <c r="K6" s="128">
        <v>8</v>
      </c>
      <c r="L6" s="118">
        <v>30</v>
      </c>
      <c r="M6" s="81"/>
      <c r="N6" s="129">
        <v>0</v>
      </c>
      <c r="O6" s="133">
        <v>9</v>
      </c>
      <c r="P6" s="82">
        <v>17</v>
      </c>
      <c r="Q6" s="82"/>
      <c r="R6" s="85">
        <f aca="true" t="shared" si="1" ref="R6:R24">(TIME(O6,P6,Q6)-TIME(K6,L6,M6))*86400-2820</f>
        <v>0</v>
      </c>
      <c r="S6" s="140">
        <v>9</v>
      </c>
      <c r="T6" s="84">
        <v>20</v>
      </c>
      <c r="U6" s="84"/>
      <c r="V6" s="84">
        <v>9</v>
      </c>
      <c r="W6" s="84">
        <v>26</v>
      </c>
      <c r="X6" s="84">
        <v>27</v>
      </c>
      <c r="Y6" s="84"/>
      <c r="Z6" s="141">
        <f aca="true" t="shared" si="2" ref="Z6:Z24">(TIME(V6,W6,X6)-TIME(S6,T6,U6))*86400+Y6</f>
        <v>387.00000000000296</v>
      </c>
      <c r="AA6" s="133">
        <v>9</v>
      </c>
      <c r="AB6" s="82">
        <v>45</v>
      </c>
      <c r="AC6" s="82"/>
      <c r="AD6" s="85">
        <f aca="true" t="shared" si="3" ref="AD6:AD24">(TIME(AA6,AB6,AC6)-TIME(S6,T6,U6))*86400-1500</f>
        <v>0</v>
      </c>
      <c r="AE6" s="140">
        <v>9</v>
      </c>
      <c r="AF6" s="84">
        <v>48</v>
      </c>
      <c r="AG6" s="84"/>
      <c r="AH6" s="84">
        <v>9</v>
      </c>
      <c r="AI6" s="84">
        <v>51</v>
      </c>
      <c r="AJ6" s="84">
        <v>27</v>
      </c>
      <c r="AK6" s="84"/>
      <c r="AL6" s="141">
        <f aca="true" t="shared" si="4" ref="AL6:AL23">(TIME(AH6,AI6,AJ6)-TIME(AE6,AF6,AG6))*86400+AK6</f>
        <v>206.99999999999397</v>
      </c>
      <c r="AM6" s="133">
        <v>10</v>
      </c>
      <c r="AN6" s="82">
        <v>23</v>
      </c>
      <c r="AO6" s="82"/>
      <c r="AP6" s="85">
        <f aca="true" t="shared" si="5" ref="AP6:AP15">(TIME(AM6,AN6,AO6)-TIME(AE6,AF6,AG6))*86400-2100</f>
        <v>-7.275957614183426E-12</v>
      </c>
      <c r="AQ6" s="140">
        <v>10</v>
      </c>
      <c r="AR6" s="84">
        <v>29</v>
      </c>
      <c r="AS6" s="84"/>
      <c r="AT6" s="84">
        <v>10</v>
      </c>
      <c r="AU6" s="84">
        <v>35</v>
      </c>
      <c r="AV6" s="84">
        <v>53</v>
      </c>
      <c r="AW6" s="84"/>
      <c r="AX6" s="141">
        <f aca="true" t="shared" si="6" ref="AX6:AX24">(TIME(AT6,AU6,AV6)-TIME(AQ6,AR6,AS6))*86400+AW6</f>
        <v>413.0000000000054</v>
      </c>
      <c r="AY6" s="133">
        <v>10</v>
      </c>
      <c r="AZ6" s="82">
        <v>54</v>
      </c>
      <c r="BA6" s="82"/>
      <c r="BB6" s="141">
        <f aca="true" t="shared" si="7" ref="BB6:BB16">(TIME(AY6,AZ6,BA6)-TIME(AQ6,AR6,AS6))*86400-1500</f>
        <v>4.320099833421409E-12</v>
      </c>
      <c r="BC6" s="140">
        <v>10</v>
      </c>
      <c r="BD6" s="84">
        <v>57</v>
      </c>
      <c r="BE6" s="84"/>
      <c r="BF6" s="84">
        <v>11</v>
      </c>
      <c r="BG6" s="84">
        <v>0</v>
      </c>
      <c r="BH6" s="84">
        <v>29</v>
      </c>
      <c r="BI6" s="84"/>
      <c r="BJ6" s="141">
        <f aca="true" t="shared" si="8" ref="BJ6:BJ22">(TIME(BF6,BG6,BH6)-TIME(BC6,BD6,BE6))*86400+BI6</f>
        <v>209.0000000000023</v>
      </c>
      <c r="BK6" s="133">
        <v>11</v>
      </c>
      <c r="BL6" s="82">
        <v>32</v>
      </c>
      <c r="BM6" s="82"/>
      <c r="BN6" s="85">
        <f aca="true" t="shared" si="9" ref="BN6:BN20">(TIME(BK6,BL6,BM6)-TIME(BC6,BD6,BE6))*86400-2100</f>
        <v>0</v>
      </c>
      <c r="BO6" s="140">
        <v>11</v>
      </c>
      <c r="BP6" s="84">
        <v>35</v>
      </c>
      <c r="BQ6" s="84"/>
      <c r="BR6" s="84">
        <v>11</v>
      </c>
      <c r="BS6" s="84">
        <v>41</v>
      </c>
      <c r="BT6" s="84">
        <v>42</v>
      </c>
      <c r="BU6" s="84"/>
      <c r="BV6" s="141">
        <f aca="true" t="shared" si="10" ref="BV6:BV20">(TIME(BR6,BS6,BT6)-TIME(BO6,BP6,BQ6))*86400+BU6</f>
        <v>402.0000000000005</v>
      </c>
      <c r="BW6" s="140"/>
      <c r="BX6" s="84"/>
      <c r="BY6" s="84"/>
      <c r="BZ6" s="85">
        <v>0</v>
      </c>
      <c r="CA6" s="140">
        <v>15</v>
      </c>
      <c r="CB6" s="84">
        <v>0</v>
      </c>
      <c r="CC6" s="84"/>
      <c r="CD6" s="85">
        <v>0</v>
      </c>
      <c r="CE6" s="140">
        <v>15</v>
      </c>
      <c r="CF6" s="84">
        <v>4</v>
      </c>
      <c r="CG6" s="84"/>
      <c r="CH6" s="85">
        <f aca="true" t="shared" si="11" ref="CH6:CH21">(TIME(CE6,CF6,CG6)-TIME(CA6,CB6,CC6))*86400-240</f>
        <v>-8.526512829121202E-13</v>
      </c>
      <c r="CI6" s="140">
        <v>15</v>
      </c>
      <c r="CJ6" s="84">
        <v>7</v>
      </c>
      <c r="CK6" s="84"/>
      <c r="CL6" s="84">
        <v>15</v>
      </c>
      <c r="CM6" s="84">
        <v>12</v>
      </c>
      <c r="CN6" s="84">
        <v>58</v>
      </c>
      <c r="CO6" s="84"/>
      <c r="CP6" s="141">
        <f aca="true" t="shared" si="12" ref="CP6:CP18">(TIME(CL6,CM6,CN6)-TIME(CI6,CJ6,CK6))*86400+CO6</f>
        <v>358.0000000000048</v>
      </c>
      <c r="CQ6" s="133">
        <v>15</v>
      </c>
      <c r="CR6" s="82">
        <v>32</v>
      </c>
      <c r="CS6" s="82"/>
      <c r="CT6" s="85">
        <f aca="true" t="shared" si="13" ref="CT6:CT18">(TIME(CQ6,CR6,CS6)-TIME(CI6,CJ6,CK6))*86400-1500</f>
        <v>4.320099833421409E-12</v>
      </c>
      <c r="CU6" s="140">
        <v>15</v>
      </c>
      <c r="CV6" s="84">
        <v>35</v>
      </c>
      <c r="CW6" s="84"/>
      <c r="CX6" s="84">
        <v>15</v>
      </c>
      <c r="CY6" s="84">
        <v>39</v>
      </c>
      <c r="CZ6" s="84">
        <v>40</v>
      </c>
      <c r="DA6" s="84"/>
      <c r="DB6" s="141">
        <f aca="true" t="shared" si="14" ref="DB6:DB17">(TIME(CX6,CY6,CZ6)-TIME(CU6,CV6,CW6))*86400+DA6</f>
        <v>280.0000000000022</v>
      </c>
      <c r="DC6" s="133">
        <v>16</v>
      </c>
      <c r="DD6" s="82">
        <v>5</v>
      </c>
      <c r="DE6" s="82"/>
      <c r="DF6" s="85">
        <f aca="true" t="shared" si="15" ref="DF6:DF17">(TIME(DC6,DD6,DE6)-TIME(CU6,CV6,CW6))*86400-1800</f>
        <v>-6.366462912410498E-12</v>
      </c>
      <c r="DG6" s="133">
        <v>16</v>
      </c>
      <c r="DH6" s="82">
        <v>9</v>
      </c>
      <c r="DI6" s="82"/>
      <c r="DJ6" s="85">
        <f aca="true" t="shared" si="16" ref="DJ6:DJ17">(TIME(DG6,DH6,DI6)-TIME(DC6,DD6,DE6))*86400-240</f>
        <v>-8.526512829121202E-13</v>
      </c>
      <c r="DK6" s="140">
        <v>16</v>
      </c>
      <c r="DL6" s="84">
        <v>12</v>
      </c>
      <c r="DM6" s="84"/>
      <c r="DN6" s="84">
        <v>16</v>
      </c>
      <c r="DO6" s="84">
        <v>17</v>
      </c>
      <c r="DP6" s="84">
        <v>57</v>
      </c>
      <c r="DQ6" s="84"/>
      <c r="DR6" s="141">
        <f aca="true" t="shared" si="17" ref="DR6:DR17">(TIME(DN6,DO6,DP6)-TIME(DK6,DL6,DM6))*86400+DQ6</f>
        <v>357.00000000000784</v>
      </c>
      <c r="DS6" s="133">
        <v>16</v>
      </c>
      <c r="DT6" s="82">
        <v>37</v>
      </c>
      <c r="DU6" s="82"/>
      <c r="DV6" s="85">
        <f aca="true" t="shared" si="18" ref="DV6:DV17">(TIME(DS6,DT6,DU6)-TIME(DK6,DL6,DM6))*86400-1500</f>
        <v>4.320099833421409E-12</v>
      </c>
      <c r="DW6" s="140">
        <v>16</v>
      </c>
      <c r="DX6" s="84">
        <v>40</v>
      </c>
      <c r="DY6" s="84"/>
      <c r="DZ6" s="84">
        <v>16</v>
      </c>
      <c r="EA6" s="84">
        <v>44</v>
      </c>
      <c r="EB6" s="84">
        <v>47</v>
      </c>
      <c r="EC6" s="84"/>
      <c r="ED6" s="141">
        <f aca="true" t="shared" si="19" ref="ED6:ED17">(TIME(DZ6,EA6,EB6)-TIME(DW6,DX6,DY6))*86400+EC6</f>
        <v>286.9999999999905</v>
      </c>
      <c r="EE6" s="133">
        <v>17</v>
      </c>
      <c r="EF6" s="82">
        <v>20</v>
      </c>
      <c r="EG6" s="82"/>
      <c r="EH6" s="85">
        <f aca="true" t="shared" si="20" ref="EH6:EH17">(TIME(EE6,EF6,EG6)-TIME(DW6,DX6,DY6))*86400-2400</f>
        <v>-8.640199666842818E-12</v>
      </c>
      <c r="EI6" s="124"/>
      <c r="EJ6" s="82"/>
      <c r="EK6" s="82"/>
      <c r="EL6" s="85">
        <v>0</v>
      </c>
    </row>
    <row r="7" spans="1:142" s="9" customFormat="1" ht="22.5" customHeight="1">
      <c r="A7" s="26"/>
      <c r="B7" s="58">
        <v>2</v>
      </c>
      <c r="C7" s="14">
        <f t="shared" si="0"/>
        <v>3023.999999999994</v>
      </c>
      <c r="D7" s="49">
        <v>88</v>
      </c>
      <c r="E7" s="39" t="s">
        <v>52</v>
      </c>
      <c r="F7" s="27">
        <v>4</v>
      </c>
      <c r="G7" s="39" t="s">
        <v>68</v>
      </c>
      <c r="H7" s="7" t="s">
        <v>54</v>
      </c>
      <c r="I7" s="3" t="s">
        <v>53</v>
      </c>
      <c r="J7" s="59" t="s">
        <v>99</v>
      </c>
      <c r="K7" s="130">
        <v>8</v>
      </c>
      <c r="L7" s="13">
        <v>38</v>
      </c>
      <c r="M7" s="4"/>
      <c r="N7" s="86">
        <v>0</v>
      </c>
      <c r="O7" s="134">
        <v>9</v>
      </c>
      <c r="P7" s="6">
        <v>25</v>
      </c>
      <c r="Q7" s="6"/>
      <c r="R7" s="86">
        <f t="shared" si="1"/>
        <v>0</v>
      </c>
      <c r="S7" s="142">
        <v>9</v>
      </c>
      <c r="T7" s="5">
        <v>28</v>
      </c>
      <c r="U7" s="5"/>
      <c r="V7" s="5">
        <v>9</v>
      </c>
      <c r="W7" s="5">
        <v>35</v>
      </c>
      <c r="X7" s="5">
        <v>7</v>
      </c>
      <c r="Y7" s="5"/>
      <c r="Z7" s="143">
        <f t="shared" si="2"/>
        <v>427.0000000000012</v>
      </c>
      <c r="AA7" s="134">
        <v>9</v>
      </c>
      <c r="AB7" s="6">
        <v>53</v>
      </c>
      <c r="AC7" s="6"/>
      <c r="AD7" s="86">
        <f t="shared" si="3"/>
        <v>0</v>
      </c>
      <c r="AE7" s="142">
        <v>9</v>
      </c>
      <c r="AF7" s="5">
        <v>56</v>
      </c>
      <c r="AG7" s="5"/>
      <c r="AH7" s="5">
        <v>9</v>
      </c>
      <c r="AI7" s="5">
        <v>59</v>
      </c>
      <c r="AJ7" s="5">
        <v>52</v>
      </c>
      <c r="AK7" s="5"/>
      <c r="AL7" s="143">
        <f t="shared" si="4"/>
        <v>231.9999999999947</v>
      </c>
      <c r="AM7" s="134">
        <v>10</v>
      </c>
      <c r="AN7" s="6">
        <v>31</v>
      </c>
      <c r="AO7" s="6"/>
      <c r="AP7" s="86">
        <f t="shared" si="5"/>
        <v>0</v>
      </c>
      <c r="AQ7" s="142">
        <v>10</v>
      </c>
      <c r="AR7" s="5">
        <v>37</v>
      </c>
      <c r="AS7" s="5"/>
      <c r="AT7" s="5">
        <v>10</v>
      </c>
      <c r="AU7" s="5">
        <v>44</v>
      </c>
      <c r="AV7" s="5">
        <v>6</v>
      </c>
      <c r="AW7" s="5"/>
      <c r="AX7" s="143">
        <f t="shared" si="6"/>
        <v>425.99999999999466</v>
      </c>
      <c r="AY7" s="134">
        <v>11</v>
      </c>
      <c r="AZ7" s="6">
        <v>2</v>
      </c>
      <c r="BA7" s="6"/>
      <c r="BB7" s="143">
        <f t="shared" si="7"/>
        <v>-5.229594535194337E-12</v>
      </c>
      <c r="BC7" s="142">
        <v>11</v>
      </c>
      <c r="BD7" s="5">
        <v>5</v>
      </c>
      <c r="BE7" s="5"/>
      <c r="BF7" s="5">
        <v>11</v>
      </c>
      <c r="BG7" s="5">
        <v>8</v>
      </c>
      <c r="BH7" s="5">
        <v>47</v>
      </c>
      <c r="BI7" s="5"/>
      <c r="BJ7" s="143">
        <f t="shared" si="8"/>
        <v>227.0000000000003</v>
      </c>
      <c r="BK7" s="134">
        <v>11</v>
      </c>
      <c r="BL7" s="6">
        <v>40</v>
      </c>
      <c r="BM7" s="6"/>
      <c r="BN7" s="86">
        <f t="shared" si="9"/>
        <v>0</v>
      </c>
      <c r="BO7" s="142">
        <v>11</v>
      </c>
      <c r="BP7" s="5">
        <v>43</v>
      </c>
      <c r="BQ7" s="5"/>
      <c r="BR7" s="5">
        <v>11</v>
      </c>
      <c r="BS7" s="5">
        <v>50</v>
      </c>
      <c r="BT7" s="5">
        <v>6</v>
      </c>
      <c r="BU7" s="5"/>
      <c r="BV7" s="143">
        <f t="shared" si="10"/>
        <v>426.00000000000426</v>
      </c>
      <c r="BW7" s="142"/>
      <c r="BX7" s="5"/>
      <c r="BY7" s="5"/>
      <c r="BZ7" s="86">
        <v>0</v>
      </c>
      <c r="CA7" s="142">
        <v>15</v>
      </c>
      <c r="CB7" s="5">
        <v>4</v>
      </c>
      <c r="CC7" s="5"/>
      <c r="CD7" s="86">
        <v>0</v>
      </c>
      <c r="CE7" s="142">
        <v>15</v>
      </c>
      <c r="CF7" s="5">
        <v>8</v>
      </c>
      <c r="CG7" s="5"/>
      <c r="CH7" s="86">
        <f t="shared" si="11"/>
        <v>-8.526512829121202E-13</v>
      </c>
      <c r="CI7" s="142">
        <v>15</v>
      </c>
      <c r="CJ7" s="5">
        <v>11</v>
      </c>
      <c r="CK7" s="5"/>
      <c r="CL7" s="5">
        <v>15</v>
      </c>
      <c r="CM7" s="5">
        <v>16</v>
      </c>
      <c r="CN7" s="5">
        <v>57</v>
      </c>
      <c r="CO7" s="5"/>
      <c r="CP7" s="143">
        <f t="shared" si="12"/>
        <v>357.00000000000784</v>
      </c>
      <c r="CQ7" s="134">
        <v>15</v>
      </c>
      <c r="CR7" s="6">
        <v>36</v>
      </c>
      <c r="CS7" s="6"/>
      <c r="CT7" s="86">
        <f t="shared" si="13"/>
        <v>4.320099833421409E-12</v>
      </c>
      <c r="CU7" s="142">
        <v>15</v>
      </c>
      <c r="CV7" s="5">
        <v>39</v>
      </c>
      <c r="CW7" s="5"/>
      <c r="CX7" s="5">
        <v>15</v>
      </c>
      <c r="CY7" s="5">
        <v>43</v>
      </c>
      <c r="CZ7" s="5">
        <v>39</v>
      </c>
      <c r="DA7" s="5"/>
      <c r="DB7" s="143">
        <f t="shared" si="14"/>
        <v>278.9999999999957</v>
      </c>
      <c r="DC7" s="134">
        <v>16</v>
      </c>
      <c r="DD7" s="6">
        <v>9</v>
      </c>
      <c r="DE7" s="6"/>
      <c r="DF7" s="86">
        <f t="shared" si="15"/>
        <v>-6.366462912410498E-12</v>
      </c>
      <c r="DG7" s="134">
        <v>16</v>
      </c>
      <c r="DH7" s="6">
        <v>13</v>
      </c>
      <c r="DI7" s="6"/>
      <c r="DJ7" s="86">
        <f t="shared" si="16"/>
        <v>-8.526512829121202E-13</v>
      </c>
      <c r="DK7" s="142">
        <v>16</v>
      </c>
      <c r="DL7" s="5">
        <v>16</v>
      </c>
      <c r="DM7" s="5"/>
      <c r="DN7" s="5">
        <v>16</v>
      </c>
      <c r="DO7" s="5">
        <v>22</v>
      </c>
      <c r="DP7" s="5">
        <v>7</v>
      </c>
      <c r="DQ7" s="5"/>
      <c r="DR7" s="143">
        <f t="shared" si="17"/>
        <v>367.0000000000062</v>
      </c>
      <c r="DS7" s="134">
        <v>16</v>
      </c>
      <c r="DT7" s="6">
        <v>41</v>
      </c>
      <c r="DU7" s="6"/>
      <c r="DV7" s="86">
        <f t="shared" si="18"/>
        <v>4.320099833421409E-12</v>
      </c>
      <c r="DW7" s="142">
        <v>16</v>
      </c>
      <c r="DX7" s="5">
        <v>44</v>
      </c>
      <c r="DY7" s="5"/>
      <c r="DZ7" s="5">
        <v>16</v>
      </c>
      <c r="EA7" s="5">
        <v>48</v>
      </c>
      <c r="EB7" s="5">
        <v>43</v>
      </c>
      <c r="EC7" s="5"/>
      <c r="ED7" s="143">
        <f t="shared" si="19"/>
        <v>283.0000000000027</v>
      </c>
      <c r="EE7" s="134">
        <v>17</v>
      </c>
      <c r="EF7" s="6">
        <v>24</v>
      </c>
      <c r="EG7" s="6"/>
      <c r="EH7" s="86">
        <f t="shared" si="20"/>
        <v>-8.640199666842818E-12</v>
      </c>
      <c r="EI7" s="125"/>
      <c r="EJ7" s="6"/>
      <c r="EK7" s="6"/>
      <c r="EL7" s="86">
        <v>0</v>
      </c>
    </row>
    <row r="8" spans="1:142" s="9" customFormat="1" ht="22.5" customHeight="1">
      <c r="A8" s="26"/>
      <c r="B8" s="58">
        <v>3</v>
      </c>
      <c r="C8" s="14">
        <f t="shared" si="0"/>
        <v>3035.0000000000246</v>
      </c>
      <c r="D8" s="49">
        <v>78</v>
      </c>
      <c r="E8" s="39" t="s">
        <v>52</v>
      </c>
      <c r="F8" s="27">
        <v>2</v>
      </c>
      <c r="G8" s="39"/>
      <c r="H8" s="3" t="s">
        <v>95</v>
      </c>
      <c r="I8" s="3" t="s">
        <v>44</v>
      </c>
      <c r="J8" s="59" t="s">
        <v>98</v>
      </c>
      <c r="K8" s="131">
        <v>8</v>
      </c>
      <c r="L8" s="4">
        <v>32</v>
      </c>
      <c r="M8" s="8"/>
      <c r="N8" s="86">
        <v>0</v>
      </c>
      <c r="O8" s="134">
        <v>9</v>
      </c>
      <c r="P8" s="6">
        <v>19</v>
      </c>
      <c r="Q8" s="6"/>
      <c r="R8" s="86">
        <f t="shared" si="1"/>
        <v>0</v>
      </c>
      <c r="S8" s="142">
        <v>9</v>
      </c>
      <c r="T8" s="5">
        <v>22</v>
      </c>
      <c r="U8" s="5"/>
      <c r="V8" s="5">
        <v>9</v>
      </c>
      <c r="W8" s="5">
        <v>28</v>
      </c>
      <c r="X8" s="5">
        <v>33</v>
      </c>
      <c r="Y8" s="5"/>
      <c r="Z8" s="143">
        <f t="shared" si="2"/>
        <v>393.00000000000387</v>
      </c>
      <c r="AA8" s="134">
        <v>9</v>
      </c>
      <c r="AB8" s="6">
        <v>47</v>
      </c>
      <c r="AC8" s="6"/>
      <c r="AD8" s="86">
        <f t="shared" si="3"/>
        <v>0</v>
      </c>
      <c r="AE8" s="142">
        <v>9</v>
      </c>
      <c r="AF8" s="5">
        <v>50</v>
      </c>
      <c r="AG8" s="5"/>
      <c r="AH8" s="5">
        <v>9</v>
      </c>
      <c r="AI8" s="5">
        <v>53</v>
      </c>
      <c r="AJ8" s="5">
        <v>25</v>
      </c>
      <c r="AK8" s="5"/>
      <c r="AL8" s="143">
        <f t="shared" si="4"/>
        <v>204.99999999999528</v>
      </c>
      <c r="AM8" s="134">
        <v>10</v>
      </c>
      <c r="AN8" s="6">
        <v>25</v>
      </c>
      <c r="AO8" s="6"/>
      <c r="AP8" s="86">
        <f t="shared" si="5"/>
        <v>-7.275957614183426E-12</v>
      </c>
      <c r="AQ8" s="142">
        <v>10</v>
      </c>
      <c r="AR8" s="5">
        <v>31</v>
      </c>
      <c r="AS8" s="5"/>
      <c r="AT8" s="5">
        <v>10</v>
      </c>
      <c r="AU8" s="5">
        <v>39</v>
      </c>
      <c r="AV8" s="5">
        <v>23</v>
      </c>
      <c r="AW8" s="5"/>
      <c r="AX8" s="143">
        <f t="shared" si="6"/>
        <v>502.9999999999955</v>
      </c>
      <c r="AY8" s="134">
        <v>10</v>
      </c>
      <c r="AZ8" s="6">
        <v>56</v>
      </c>
      <c r="BA8" s="6"/>
      <c r="BB8" s="143">
        <f t="shared" si="7"/>
        <v>-5.229594535194337E-12</v>
      </c>
      <c r="BC8" s="142">
        <v>10</v>
      </c>
      <c r="BD8" s="5">
        <v>59</v>
      </c>
      <c r="BE8" s="5"/>
      <c r="BF8" s="5">
        <v>11</v>
      </c>
      <c r="BG8" s="5">
        <v>3</v>
      </c>
      <c r="BH8" s="5">
        <v>43</v>
      </c>
      <c r="BI8" s="5"/>
      <c r="BJ8" s="143">
        <f t="shared" si="8"/>
        <v>283.0000000000027</v>
      </c>
      <c r="BK8" s="134">
        <v>11</v>
      </c>
      <c r="BL8" s="6">
        <v>34</v>
      </c>
      <c r="BM8" s="6"/>
      <c r="BN8" s="86">
        <f t="shared" si="9"/>
        <v>0</v>
      </c>
      <c r="BO8" s="142">
        <v>11</v>
      </c>
      <c r="BP8" s="5">
        <v>37</v>
      </c>
      <c r="BQ8" s="5"/>
      <c r="BR8" s="5">
        <v>11</v>
      </c>
      <c r="BS8" s="5">
        <v>43</v>
      </c>
      <c r="BT8" s="5">
        <v>55</v>
      </c>
      <c r="BU8" s="5"/>
      <c r="BV8" s="143">
        <f t="shared" si="10"/>
        <v>414.9999999999993</v>
      </c>
      <c r="BW8" s="142"/>
      <c r="BX8" s="5"/>
      <c r="BY8" s="5"/>
      <c r="BZ8" s="86">
        <v>0</v>
      </c>
      <c r="CA8" s="142">
        <v>15</v>
      </c>
      <c r="CB8" s="5">
        <v>12</v>
      </c>
      <c r="CC8" s="5"/>
      <c r="CD8" s="86">
        <v>0</v>
      </c>
      <c r="CE8" s="142">
        <v>15</v>
      </c>
      <c r="CF8" s="5">
        <v>16</v>
      </c>
      <c r="CG8" s="5"/>
      <c r="CH8" s="86">
        <f t="shared" si="11"/>
        <v>8.753886504564434E-12</v>
      </c>
      <c r="CI8" s="142">
        <v>15</v>
      </c>
      <c r="CJ8" s="5">
        <v>19</v>
      </c>
      <c r="CK8" s="5"/>
      <c r="CL8" s="5">
        <v>15</v>
      </c>
      <c r="CM8" s="5">
        <v>24</v>
      </c>
      <c r="CN8" s="5">
        <v>44</v>
      </c>
      <c r="CO8" s="5"/>
      <c r="CP8" s="143">
        <f t="shared" si="12"/>
        <v>344.000000000009</v>
      </c>
      <c r="CQ8" s="134">
        <v>15</v>
      </c>
      <c r="CR8" s="6">
        <v>44</v>
      </c>
      <c r="CS8" s="6"/>
      <c r="CT8" s="86">
        <f t="shared" si="13"/>
        <v>4.320099833421409E-12</v>
      </c>
      <c r="CU8" s="142">
        <v>15</v>
      </c>
      <c r="CV8" s="5">
        <v>47</v>
      </c>
      <c r="CW8" s="5"/>
      <c r="CX8" s="5">
        <v>15</v>
      </c>
      <c r="CY8" s="5">
        <v>51</v>
      </c>
      <c r="CZ8" s="5">
        <v>31</v>
      </c>
      <c r="DA8" s="5"/>
      <c r="DB8" s="143">
        <f t="shared" si="14"/>
        <v>271.0000000000008</v>
      </c>
      <c r="DC8" s="134">
        <v>16</v>
      </c>
      <c r="DD8" s="6">
        <v>17</v>
      </c>
      <c r="DE8" s="6"/>
      <c r="DF8" s="86">
        <f t="shared" si="15"/>
        <v>3.183231456205249E-12</v>
      </c>
      <c r="DG8" s="134">
        <v>16</v>
      </c>
      <c r="DH8" s="6">
        <v>21</v>
      </c>
      <c r="DI8" s="6"/>
      <c r="DJ8" s="86">
        <f t="shared" si="16"/>
        <v>-8.526512829121202E-13</v>
      </c>
      <c r="DK8" s="142">
        <v>16</v>
      </c>
      <c r="DL8" s="5">
        <v>24</v>
      </c>
      <c r="DM8" s="5"/>
      <c r="DN8" s="5">
        <v>16</v>
      </c>
      <c r="DO8" s="5">
        <v>29</v>
      </c>
      <c r="DP8" s="5">
        <v>46</v>
      </c>
      <c r="DQ8" s="5"/>
      <c r="DR8" s="143">
        <f t="shared" si="17"/>
        <v>346.0000000000125</v>
      </c>
      <c r="DS8" s="134">
        <v>16</v>
      </c>
      <c r="DT8" s="6">
        <v>49</v>
      </c>
      <c r="DU8" s="6"/>
      <c r="DV8" s="86">
        <f t="shared" si="18"/>
        <v>4.320099833421409E-12</v>
      </c>
      <c r="DW8" s="142">
        <v>16</v>
      </c>
      <c r="DX8" s="5">
        <v>52</v>
      </c>
      <c r="DY8" s="5"/>
      <c r="DZ8" s="5">
        <v>16</v>
      </c>
      <c r="EA8" s="5">
        <v>56</v>
      </c>
      <c r="EB8" s="5">
        <v>35</v>
      </c>
      <c r="EC8" s="5"/>
      <c r="ED8" s="143">
        <f t="shared" si="19"/>
        <v>274.99999999999824</v>
      </c>
      <c r="EE8" s="134">
        <v>17</v>
      </c>
      <c r="EF8" s="6">
        <v>32</v>
      </c>
      <c r="EG8" s="6"/>
      <c r="EH8" s="86">
        <f t="shared" si="20"/>
        <v>0</v>
      </c>
      <c r="EI8" s="125"/>
      <c r="EJ8" s="6"/>
      <c r="EK8" s="6"/>
      <c r="EL8" s="86">
        <v>0</v>
      </c>
    </row>
    <row r="9" spans="1:142" s="9" customFormat="1" ht="22.5" customHeight="1">
      <c r="A9" s="26"/>
      <c r="B9" s="58">
        <v>4</v>
      </c>
      <c r="C9" s="14">
        <f t="shared" si="0"/>
        <v>3052.0000000000377</v>
      </c>
      <c r="D9" s="49">
        <v>71</v>
      </c>
      <c r="E9" s="39" t="s">
        <v>43</v>
      </c>
      <c r="F9" s="27">
        <v>9</v>
      </c>
      <c r="G9" s="39" t="s">
        <v>71</v>
      </c>
      <c r="H9" s="3" t="s">
        <v>26</v>
      </c>
      <c r="I9" s="3" t="s">
        <v>44</v>
      </c>
      <c r="J9" s="59" t="s">
        <v>99</v>
      </c>
      <c r="K9" s="131">
        <v>8</v>
      </c>
      <c r="L9" s="4">
        <v>52</v>
      </c>
      <c r="M9" s="8"/>
      <c r="N9" s="86">
        <v>0</v>
      </c>
      <c r="O9" s="134">
        <v>9</v>
      </c>
      <c r="P9" s="6">
        <v>39</v>
      </c>
      <c r="Q9" s="6"/>
      <c r="R9" s="86">
        <f t="shared" si="1"/>
        <v>0</v>
      </c>
      <c r="S9" s="142">
        <v>9</v>
      </c>
      <c r="T9" s="5">
        <v>42</v>
      </c>
      <c r="U9" s="5"/>
      <c r="V9" s="5">
        <v>9</v>
      </c>
      <c r="W9" s="5">
        <v>49</v>
      </c>
      <c r="X9" s="5">
        <v>7</v>
      </c>
      <c r="Y9" s="5"/>
      <c r="Z9" s="143">
        <f t="shared" si="2"/>
        <v>427.0000000000012</v>
      </c>
      <c r="AA9" s="134">
        <v>10</v>
      </c>
      <c r="AB9" s="6">
        <v>7</v>
      </c>
      <c r="AC9" s="6"/>
      <c r="AD9" s="86">
        <f t="shared" si="3"/>
        <v>4.320099833421409E-12</v>
      </c>
      <c r="AE9" s="142">
        <v>10</v>
      </c>
      <c r="AF9" s="5">
        <v>10</v>
      </c>
      <c r="AG9" s="5"/>
      <c r="AH9" s="5">
        <v>10</v>
      </c>
      <c r="AI9" s="5">
        <v>13</v>
      </c>
      <c r="AJ9" s="5">
        <v>58</v>
      </c>
      <c r="AK9" s="5"/>
      <c r="AL9" s="143">
        <f t="shared" si="4"/>
        <v>238.00000000000523</v>
      </c>
      <c r="AM9" s="134">
        <v>10</v>
      </c>
      <c r="AN9" s="6">
        <v>45</v>
      </c>
      <c r="AO9" s="6"/>
      <c r="AP9" s="86">
        <f t="shared" si="5"/>
        <v>0</v>
      </c>
      <c r="AQ9" s="142">
        <v>10</v>
      </c>
      <c r="AR9" s="5">
        <v>51</v>
      </c>
      <c r="AS9" s="5"/>
      <c r="AT9" s="5">
        <v>10</v>
      </c>
      <c r="AU9" s="5">
        <v>58</v>
      </c>
      <c r="AV9" s="5">
        <v>14</v>
      </c>
      <c r="AW9" s="5"/>
      <c r="AX9" s="143">
        <f t="shared" si="6"/>
        <v>434.00000000000387</v>
      </c>
      <c r="AY9" s="134">
        <v>11</v>
      </c>
      <c r="AZ9" s="6">
        <v>16</v>
      </c>
      <c r="BA9" s="6"/>
      <c r="BB9" s="143">
        <f t="shared" si="7"/>
        <v>4.320099833421409E-12</v>
      </c>
      <c r="BC9" s="142">
        <v>11</v>
      </c>
      <c r="BD9" s="5">
        <v>19</v>
      </c>
      <c r="BE9" s="5"/>
      <c r="BF9" s="5">
        <v>11</v>
      </c>
      <c r="BG9" s="5">
        <v>22</v>
      </c>
      <c r="BH9" s="5">
        <v>48</v>
      </c>
      <c r="BI9" s="5"/>
      <c r="BJ9" s="143">
        <f t="shared" si="8"/>
        <v>228.00000000000207</v>
      </c>
      <c r="BK9" s="134">
        <v>11</v>
      </c>
      <c r="BL9" s="6">
        <v>54</v>
      </c>
      <c r="BM9" s="6"/>
      <c r="BN9" s="86">
        <f t="shared" si="9"/>
        <v>0</v>
      </c>
      <c r="BO9" s="142">
        <v>11</v>
      </c>
      <c r="BP9" s="5">
        <v>57</v>
      </c>
      <c r="BQ9" s="5"/>
      <c r="BR9" s="5">
        <v>12</v>
      </c>
      <c r="BS9" s="5">
        <v>4</v>
      </c>
      <c r="BT9" s="5">
        <v>21</v>
      </c>
      <c r="BU9" s="5"/>
      <c r="BV9" s="143">
        <f t="shared" si="10"/>
        <v>441.0000000000066</v>
      </c>
      <c r="BW9" s="142"/>
      <c r="BX9" s="5"/>
      <c r="BY9" s="5"/>
      <c r="BZ9" s="86">
        <v>0</v>
      </c>
      <c r="CA9" s="142">
        <v>15</v>
      </c>
      <c r="CB9" s="5">
        <v>8</v>
      </c>
      <c r="CC9" s="5"/>
      <c r="CD9" s="86">
        <v>0</v>
      </c>
      <c r="CE9" s="142">
        <v>15</v>
      </c>
      <c r="CF9" s="5">
        <v>12</v>
      </c>
      <c r="CG9" s="5"/>
      <c r="CH9" s="86">
        <f t="shared" si="11"/>
        <v>-8.526512829121202E-13</v>
      </c>
      <c r="CI9" s="142">
        <v>15</v>
      </c>
      <c r="CJ9" s="5">
        <v>15</v>
      </c>
      <c r="CK9" s="5"/>
      <c r="CL9" s="5">
        <v>15</v>
      </c>
      <c r="CM9" s="5">
        <v>20</v>
      </c>
      <c r="CN9" s="5">
        <v>56</v>
      </c>
      <c r="CO9" s="5"/>
      <c r="CP9" s="143">
        <f t="shared" si="12"/>
        <v>356.0000000000013</v>
      </c>
      <c r="CQ9" s="134">
        <v>15</v>
      </c>
      <c r="CR9" s="6">
        <v>40</v>
      </c>
      <c r="CS9" s="6"/>
      <c r="CT9" s="86">
        <f t="shared" si="13"/>
        <v>4.320099833421409E-12</v>
      </c>
      <c r="CU9" s="142">
        <v>15</v>
      </c>
      <c r="CV9" s="5">
        <v>43</v>
      </c>
      <c r="CW9" s="5"/>
      <c r="CX9" s="5">
        <v>15</v>
      </c>
      <c r="CY9" s="5">
        <v>47</v>
      </c>
      <c r="CZ9" s="5">
        <v>42</v>
      </c>
      <c r="DA9" s="5"/>
      <c r="DB9" s="143">
        <f t="shared" si="14"/>
        <v>281.99999999999613</v>
      </c>
      <c r="DC9" s="134">
        <v>16</v>
      </c>
      <c r="DD9" s="6">
        <v>13</v>
      </c>
      <c r="DE9" s="6"/>
      <c r="DF9" s="86">
        <f t="shared" si="15"/>
        <v>-6.366462912410498E-12</v>
      </c>
      <c r="DG9" s="134">
        <v>16</v>
      </c>
      <c r="DH9" s="6">
        <v>17</v>
      </c>
      <c r="DI9" s="6"/>
      <c r="DJ9" s="86">
        <f t="shared" si="16"/>
        <v>8.753886504564434E-12</v>
      </c>
      <c r="DK9" s="142">
        <v>16</v>
      </c>
      <c r="DL9" s="5">
        <v>20</v>
      </c>
      <c r="DM9" s="5"/>
      <c r="DN9" s="5">
        <v>16</v>
      </c>
      <c r="DO9" s="5">
        <v>26</v>
      </c>
      <c r="DP9" s="5">
        <v>1</v>
      </c>
      <c r="DQ9" s="5"/>
      <c r="DR9" s="143">
        <f t="shared" si="17"/>
        <v>361.0000000000149</v>
      </c>
      <c r="DS9" s="134">
        <v>16</v>
      </c>
      <c r="DT9" s="6">
        <v>45</v>
      </c>
      <c r="DU9" s="6"/>
      <c r="DV9" s="86">
        <f t="shared" si="18"/>
        <v>4.320099833421409E-12</v>
      </c>
      <c r="DW9" s="142">
        <v>16</v>
      </c>
      <c r="DX9" s="5">
        <v>48</v>
      </c>
      <c r="DY9" s="5"/>
      <c r="DZ9" s="5">
        <v>16</v>
      </c>
      <c r="EA9" s="5">
        <v>52</v>
      </c>
      <c r="EB9" s="5">
        <v>45</v>
      </c>
      <c r="EC9" s="5"/>
      <c r="ED9" s="143">
        <f t="shared" si="19"/>
        <v>284.9999999999966</v>
      </c>
      <c r="EE9" s="134">
        <v>17</v>
      </c>
      <c r="EF9" s="6">
        <v>28</v>
      </c>
      <c r="EG9" s="6"/>
      <c r="EH9" s="86">
        <f t="shared" si="20"/>
        <v>-8.640199666842818E-12</v>
      </c>
      <c r="EI9" s="125"/>
      <c r="EJ9" s="6"/>
      <c r="EK9" s="6"/>
      <c r="EL9" s="86">
        <v>0</v>
      </c>
    </row>
    <row r="10" spans="1:142" s="9" customFormat="1" ht="22.5" customHeight="1">
      <c r="A10" s="26"/>
      <c r="B10" s="58">
        <v>5</v>
      </c>
      <c r="C10" s="14">
        <f t="shared" si="0"/>
        <v>3087.9999999999955</v>
      </c>
      <c r="D10" s="49">
        <v>64</v>
      </c>
      <c r="E10" s="39" t="s">
        <v>52</v>
      </c>
      <c r="F10" s="27">
        <v>20</v>
      </c>
      <c r="G10" s="39" t="s">
        <v>69</v>
      </c>
      <c r="H10" s="7" t="s">
        <v>57</v>
      </c>
      <c r="I10" s="3" t="s">
        <v>58</v>
      </c>
      <c r="J10" s="59" t="s">
        <v>96</v>
      </c>
      <c r="K10" s="131">
        <v>8</v>
      </c>
      <c r="L10" s="4">
        <v>42</v>
      </c>
      <c r="M10" s="8"/>
      <c r="N10" s="86">
        <v>0</v>
      </c>
      <c r="O10" s="134">
        <v>9</v>
      </c>
      <c r="P10" s="6">
        <v>29</v>
      </c>
      <c r="Q10" s="6"/>
      <c r="R10" s="86">
        <f t="shared" si="1"/>
        <v>0</v>
      </c>
      <c r="S10" s="142">
        <v>9</v>
      </c>
      <c r="T10" s="5">
        <v>32</v>
      </c>
      <c r="U10" s="5"/>
      <c r="V10" s="5">
        <v>9</v>
      </c>
      <c r="W10" s="5">
        <v>39</v>
      </c>
      <c r="X10" s="5">
        <v>4</v>
      </c>
      <c r="Y10" s="5"/>
      <c r="Z10" s="143">
        <f t="shared" si="2"/>
        <v>424.0000000000055</v>
      </c>
      <c r="AA10" s="134">
        <v>9</v>
      </c>
      <c r="AB10" s="6">
        <v>57</v>
      </c>
      <c r="AC10" s="6"/>
      <c r="AD10" s="86">
        <f t="shared" si="3"/>
        <v>0</v>
      </c>
      <c r="AE10" s="142">
        <v>10</v>
      </c>
      <c r="AF10" s="5">
        <v>0</v>
      </c>
      <c r="AG10" s="5"/>
      <c r="AH10" s="5">
        <v>10</v>
      </c>
      <c r="AI10" s="5">
        <v>3</v>
      </c>
      <c r="AJ10" s="5">
        <v>47</v>
      </c>
      <c r="AK10" s="5"/>
      <c r="AL10" s="143">
        <f t="shared" si="4"/>
        <v>227.0000000000003</v>
      </c>
      <c r="AM10" s="134">
        <v>10</v>
      </c>
      <c r="AN10" s="6">
        <v>35</v>
      </c>
      <c r="AO10" s="6"/>
      <c r="AP10" s="86">
        <f t="shared" si="5"/>
        <v>0</v>
      </c>
      <c r="AQ10" s="142">
        <v>10</v>
      </c>
      <c r="AR10" s="5">
        <v>39</v>
      </c>
      <c r="AS10" s="5"/>
      <c r="AT10" s="5">
        <v>10</v>
      </c>
      <c r="AU10" s="5">
        <v>46</v>
      </c>
      <c r="AV10" s="5">
        <v>4</v>
      </c>
      <c r="AW10" s="5"/>
      <c r="AX10" s="143">
        <f t="shared" si="6"/>
        <v>423.9999999999959</v>
      </c>
      <c r="AY10" s="134">
        <v>11</v>
      </c>
      <c r="AZ10" s="6">
        <v>4</v>
      </c>
      <c r="BA10" s="6"/>
      <c r="BB10" s="143">
        <f t="shared" si="7"/>
        <v>-5.229594535194337E-12</v>
      </c>
      <c r="BC10" s="142">
        <v>11</v>
      </c>
      <c r="BD10" s="5">
        <v>7</v>
      </c>
      <c r="BE10" s="5"/>
      <c r="BF10" s="5">
        <v>11</v>
      </c>
      <c r="BG10" s="5">
        <v>11</v>
      </c>
      <c r="BH10" s="5">
        <v>6</v>
      </c>
      <c r="BI10" s="5"/>
      <c r="BJ10" s="143">
        <f t="shared" si="8"/>
        <v>246.00000000000009</v>
      </c>
      <c r="BK10" s="134">
        <v>11</v>
      </c>
      <c r="BL10" s="6">
        <v>42</v>
      </c>
      <c r="BM10" s="6"/>
      <c r="BN10" s="86">
        <f t="shared" si="9"/>
        <v>0</v>
      </c>
      <c r="BO10" s="142">
        <v>11</v>
      </c>
      <c r="BP10" s="5">
        <v>45</v>
      </c>
      <c r="BQ10" s="5"/>
      <c r="BR10" s="5">
        <v>11</v>
      </c>
      <c r="BS10" s="5">
        <v>52</v>
      </c>
      <c r="BT10" s="5">
        <v>18</v>
      </c>
      <c r="BU10" s="5"/>
      <c r="BV10" s="143">
        <f t="shared" si="10"/>
        <v>438.0000000000013</v>
      </c>
      <c r="BW10" s="142"/>
      <c r="BX10" s="5"/>
      <c r="BY10" s="5"/>
      <c r="BZ10" s="86">
        <v>0</v>
      </c>
      <c r="CA10" s="142">
        <v>15</v>
      </c>
      <c r="CB10" s="5">
        <v>6</v>
      </c>
      <c r="CC10" s="5"/>
      <c r="CD10" s="86">
        <v>0</v>
      </c>
      <c r="CE10" s="142">
        <v>15</v>
      </c>
      <c r="CF10" s="5">
        <v>10</v>
      </c>
      <c r="CG10" s="5"/>
      <c r="CH10" s="86">
        <f t="shared" si="11"/>
        <v>-8.526512829121202E-13</v>
      </c>
      <c r="CI10" s="142">
        <v>15</v>
      </c>
      <c r="CJ10" s="5">
        <v>13</v>
      </c>
      <c r="CK10" s="5"/>
      <c r="CL10" s="5">
        <v>15</v>
      </c>
      <c r="CM10" s="5">
        <v>19</v>
      </c>
      <c r="CN10" s="5">
        <v>15</v>
      </c>
      <c r="CO10" s="5"/>
      <c r="CP10" s="143">
        <f t="shared" si="12"/>
        <v>375.0000000000011</v>
      </c>
      <c r="CQ10" s="134">
        <v>15</v>
      </c>
      <c r="CR10" s="6">
        <v>38</v>
      </c>
      <c r="CS10" s="6"/>
      <c r="CT10" s="86">
        <f t="shared" si="13"/>
        <v>4.320099833421409E-12</v>
      </c>
      <c r="CU10" s="142">
        <v>15</v>
      </c>
      <c r="CV10" s="5">
        <v>41</v>
      </c>
      <c r="CW10" s="5"/>
      <c r="CX10" s="5">
        <v>15</v>
      </c>
      <c r="CY10" s="5">
        <v>45</v>
      </c>
      <c r="CZ10" s="5">
        <v>50</v>
      </c>
      <c r="DA10" s="5"/>
      <c r="DB10" s="143">
        <f t="shared" si="14"/>
        <v>290.00000000000057</v>
      </c>
      <c r="DC10" s="134">
        <v>16</v>
      </c>
      <c r="DD10" s="6">
        <v>11</v>
      </c>
      <c r="DE10" s="6"/>
      <c r="DF10" s="86">
        <f t="shared" si="15"/>
        <v>3.183231456205249E-12</v>
      </c>
      <c r="DG10" s="134">
        <v>16</v>
      </c>
      <c r="DH10" s="6">
        <v>15</v>
      </c>
      <c r="DI10" s="6"/>
      <c r="DJ10" s="86">
        <f t="shared" si="16"/>
        <v>-8.526512829121202E-13</v>
      </c>
      <c r="DK10" s="142">
        <v>16</v>
      </c>
      <c r="DL10" s="5">
        <v>18</v>
      </c>
      <c r="DM10" s="5"/>
      <c r="DN10" s="5">
        <v>16</v>
      </c>
      <c r="DO10" s="5">
        <v>24</v>
      </c>
      <c r="DP10" s="5">
        <v>10</v>
      </c>
      <c r="DQ10" s="5"/>
      <c r="DR10" s="143">
        <f t="shared" si="17"/>
        <v>369.9999999999971</v>
      </c>
      <c r="DS10" s="134">
        <v>16</v>
      </c>
      <c r="DT10" s="6">
        <v>43</v>
      </c>
      <c r="DU10" s="6"/>
      <c r="DV10" s="86">
        <f t="shared" si="18"/>
        <v>-5.229594535194337E-12</v>
      </c>
      <c r="DW10" s="142">
        <v>16</v>
      </c>
      <c r="DX10" s="5">
        <v>46</v>
      </c>
      <c r="DY10" s="5"/>
      <c r="DZ10" s="5">
        <v>16</v>
      </c>
      <c r="EA10" s="5">
        <v>50</v>
      </c>
      <c r="EB10" s="5">
        <v>54</v>
      </c>
      <c r="EC10" s="5"/>
      <c r="ED10" s="143">
        <f t="shared" si="19"/>
        <v>293.999999999998</v>
      </c>
      <c r="EE10" s="134">
        <v>17</v>
      </c>
      <c r="EF10" s="6">
        <v>26</v>
      </c>
      <c r="EG10" s="6"/>
      <c r="EH10" s="86">
        <f t="shared" si="20"/>
        <v>0</v>
      </c>
      <c r="EI10" s="125"/>
      <c r="EJ10" s="6"/>
      <c r="EK10" s="6"/>
      <c r="EL10" s="86">
        <v>0</v>
      </c>
    </row>
    <row r="11" spans="1:142" s="9" customFormat="1" ht="22.5" customHeight="1">
      <c r="A11" s="26"/>
      <c r="B11" s="58">
        <v>6</v>
      </c>
      <c r="C11" s="14">
        <f t="shared" si="0"/>
        <v>3181.9999999999723</v>
      </c>
      <c r="D11" s="49">
        <v>57</v>
      </c>
      <c r="E11" s="39" t="s">
        <v>52</v>
      </c>
      <c r="F11" s="27">
        <v>6</v>
      </c>
      <c r="G11" s="39" t="s">
        <v>69</v>
      </c>
      <c r="H11" s="3" t="s">
        <v>27</v>
      </c>
      <c r="I11" s="3" t="s">
        <v>47</v>
      </c>
      <c r="J11" s="60"/>
      <c r="K11" s="131">
        <v>8</v>
      </c>
      <c r="L11" s="4">
        <v>44</v>
      </c>
      <c r="M11" s="8"/>
      <c r="N11" s="86">
        <v>0</v>
      </c>
      <c r="O11" s="134">
        <v>9</v>
      </c>
      <c r="P11" s="6">
        <v>31</v>
      </c>
      <c r="Q11" s="6"/>
      <c r="R11" s="86">
        <f t="shared" si="1"/>
        <v>4.547473508864641E-12</v>
      </c>
      <c r="S11" s="142">
        <v>9</v>
      </c>
      <c r="T11" s="5">
        <v>34</v>
      </c>
      <c r="U11" s="5"/>
      <c r="V11" s="5">
        <v>9</v>
      </c>
      <c r="W11" s="5">
        <v>41</v>
      </c>
      <c r="X11" s="5">
        <v>41</v>
      </c>
      <c r="Y11" s="5"/>
      <c r="Z11" s="143">
        <f t="shared" si="2"/>
        <v>460.9999999999985</v>
      </c>
      <c r="AA11" s="134">
        <v>9</v>
      </c>
      <c r="AB11" s="6">
        <v>59</v>
      </c>
      <c r="AC11" s="6"/>
      <c r="AD11" s="86">
        <f t="shared" si="3"/>
        <v>0</v>
      </c>
      <c r="AE11" s="142">
        <v>10</v>
      </c>
      <c r="AF11" s="5">
        <v>2</v>
      </c>
      <c r="AG11" s="5"/>
      <c r="AH11" s="5">
        <v>10</v>
      </c>
      <c r="AI11" s="5">
        <v>5</v>
      </c>
      <c r="AJ11" s="5">
        <v>58</v>
      </c>
      <c r="AK11" s="5"/>
      <c r="AL11" s="143">
        <f t="shared" si="4"/>
        <v>237.99999999999562</v>
      </c>
      <c r="AM11" s="134">
        <v>10</v>
      </c>
      <c r="AN11" s="6">
        <v>37</v>
      </c>
      <c r="AO11" s="6"/>
      <c r="AP11" s="86">
        <f t="shared" si="5"/>
        <v>0</v>
      </c>
      <c r="AQ11" s="142">
        <v>10</v>
      </c>
      <c r="AR11" s="5">
        <v>41</v>
      </c>
      <c r="AS11" s="5"/>
      <c r="AT11" s="5">
        <v>10</v>
      </c>
      <c r="AU11" s="5">
        <v>48</v>
      </c>
      <c r="AV11" s="5">
        <v>27</v>
      </c>
      <c r="AW11" s="5"/>
      <c r="AX11" s="143">
        <f t="shared" si="6"/>
        <v>446.9999999999931</v>
      </c>
      <c r="AY11" s="134">
        <v>11</v>
      </c>
      <c r="AZ11" s="6">
        <v>6</v>
      </c>
      <c r="BA11" s="6"/>
      <c r="BB11" s="143">
        <f t="shared" si="7"/>
        <v>-5.229594535194337E-12</v>
      </c>
      <c r="BC11" s="142">
        <v>11</v>
      </c>
      <c r="BD11" s="5">
        <v>9</v>
      </c>
      <c r="BE11" s="5"/>
      <c r="BF11" s="5">
        <v>11</v>
      </c>
      <c r="BG11" s="5">
        <v>12</v>
      </c>
      <c r="BH11" s="5">
        <v>51</v>
      </c>
      <c r="BI11" s="5"/>
      <c r="BJ11" s="143">
        <f t="shared" si="8"/>
        <v>231.00000000000253</v>
      </c>
      <c r="BK11" s="134">
        <v>11</v>
      </c>
      <c r="BL11" s="6">
        <v>44</v>
      </c>
      <c r="BM11" s="6"/>
      <c r="BN11" s="86">
        <f t="shared" si="9"/>
        <v>0</v>
      </c>
      <c r="BO11" s="142">
        <v>11</v>
      </c>
      <c r="BP11" s="5">
        <v>47</v>
      </c>
      <c r="BQ11" s="5"/>
      <c r="BR11" s="5">
        <v>11</v>
      </c>
      <c r="BS11" s="5">
        <v>54</v>
      </c>
      <c r="BT11" s="5">
        <v>33</v>
      </c>
      <c r="BU11" s="5"/>
      <c r="BV11" s="143">
        <f t="shared" si="10"/>
        <v>452.99999999999886</v>
      </c>
      <c r="BW11" s="142"/>
      <c r="BX11" s="5"/>
      <c r="BY11" s="5"/>
      <c r="BZ11" s="86">
        <v>0</v>
      </c>
      <c r="CA11" s="142">
        <v>15</v>
      </c>
      <c r="CB11" s="5">
        <v>20</v>
      </c>
      <c r="CC11" s="5"/>
      <c r="CD11" s="86">
        <v>0</v>
      </c>
      <c r="CE11" s="142">
        <v>15</v>
      </c>
      <c r="CF11" s="5">
        <v>24</v>
      </c>
      <c r="CG11" s="5"/>
      <c r="CH11" s="86">
        <f t="shared" si="11"/>
        <v>-8.526512829121202E-13</v>
      </c>
      <c r="CI11" s="142">
        <v>15</v>
      </c>
      <c r="CJ11" s="5">
        <v>27</v>
      </c>
      <c r="CK11" s="5"/>
      <c r="CL11" s="5">
        <v>15</v>
      </c>
      <c r="CM11" s="5">
        <v>33</v>
      </c>
      <c r="CN11" s="5">
        <v>24</v>
      </c>
      <c r="CO11" s="5"/>
      <c r="CP11" s="143">
        <f t="shared" si="12"/>
        <v>384.0000000000025</v>
      </c>
      <c r="CQ11" s="134">
        <v>15</v>
      </c>
      <c r="CR11" s="6">
        <v>52</v>
      </c>
      <c r="CS11" s="6"/>
      <c r="CT11" s="86">
        <f t="shared" si="13"/>
        <v>4.320099833421409E-12</v>
      </c>
      <c r="CU11" s="142">
        <v>15</v>
      </c>
      <c r="CV11" s="5">
        <v>55</v>
      </c>
      <c r="CW11" s="5"/>
      <c r="CX11" s="5">
        <v>15</v>
      </c>
      <c r="CY11" s="5">
        <v>59</v>
      </c>
      <c r="CZ11" s="5">
        <v>52</v>
      </c>
      <c r="DA11" s="5"/>
      <c r="DB11" s="143">
        <f t="shared" si="14"/>
        <v>292.0000000000041</v>
      </c>
      <c r="DC11" s="134">
        <v>16</v>
      </c>
      <c r="DD11" s="6">
        <v>25</v>
      </c>
      <c r="DE11" s="6"/>
      <c r="DF11" s="86">
        <f t="shared" si="15"/>
        <v>3.183231456205249E-12</v>
      </c>
      <c r="DG11" s="134">
        <v>16</v>
      </c>
      <c r="DH11" s="6">
        <v>29</v>
      </c>
      <c r="DI11" s="6"/>
      <c r="DJ11" s="86">
        <f t="shared" si="16"/>
        <v>-8.526512829121202E-13</v>
      </c>
      <c r="DK11" s="142">
        <v>16</v>
      </c>
      <c r="DL11" s="5">
        <v>32</v>
      </c>
      <c r="DM11" s="5"/>
      <c r="DN11" s="5">
        <v>16</v>
      </c>
      <c r="DO11" s="5">
        <v>38</v>
      </c>
      <c r="DP11" s="5">
        <v>20</v>
      </c>
      <c r="DQ11" s="5"/>
      <c r="DR11" s="143">
        <f t="shared" si="17"/>
        <v>379.99999999999545</v>
      </c>
      <c r="DS11" s="134">
        <v>16</v>
      </c>
      <c r="DT11" s="6">
        <v>57</v>
      </c>
      <c r="DU11" s="6"/>
      <c r="DV11" s="86">
        <f t="shared" si="18"/>
        <v>-1.5006662579253316E-11</v>
      </c>
      <c r="DW11" s="142">
        <v>17</v>
      </c>
      <c r="DX11" s="5">
        <v>0</v>
      </c>
      <c r="DY11" s="5"/>
      <c r="DZ11" s="5">
        <v>17</v>
      </c>
      <c r="EA11" s="5">
        <v>4</v>
      </c>
      <c r="EB11" s="5">
        <v>56</v>
      </c>
      <c r="EC11" s="5"/>
      <c r="ED11" s="143">
        <f t="shared" si="19"/>
        <v>295.9999999999919</v>
      </c>
      <c r="EE11" s="134">
        <v>17</v>
      </c>
      <c r="EF11" s="6">
        <v>40</v>
      </c>
      <c r="EG11" s="6"/>
      <c r="EH11" s="86">
        <f t="shared" si="20"/>
        <v>0</v>
      </c>
      <c r="EI11" s="125"/>
      <c r="EJ11" s="6"/>
      <c r="EK11" s="6"/>
      <c r="EL11" s="86">
        <v>0</v>
      </c>
    </row>
    <row r="12" spans="1:142" s="9" customFormat="1" ht="22.5" customHeight="1">
      <c r="A12" s="26"/>
      <c r="B12" s="58">
        <v>7</v>
      </c>
      <c r="C12" s="14">
        <f t="shared" si="0"/>
        <v>3247.000000000048</v>
      </c>
      <c r="D12" s="49">
        <v>51</v>
      </c>
      <c r="E12" s="39" t="s">
        <v>43</v>
      </c>
      <c r="F12" s="27">
        <v>33</v>
      </c>
      <c r="G12" s="39"/>
      <c r="H12" s="3" t="s">
        <v>167</v>
      </c>
      <c r="I12" s="3" t="s">
        <v>47</v>
      </c>
      <c r="J12" s="59" t="s">
        <v>98</v>
      </c>
      <c r="K12" s="131">
        <v>8</v>
      </c>
      <c r="L12" s="4">
        <v>50</v>
      </c>
      <c r="M12" s="8"/>
      <c r="N12" s="86">
        <v>0</v>
      </c>
      <c r="O12" s="134">
        <v>9</v>
      </c>
      <c r="P12" s="6">
        <v>37</v>
      </c>
      <c r="Q12" s="6"/>
      <c r="R12" s="86">
        <f t="shared" si="1"/>
        <v>0</v>
      </c>
      <c r="S12" s="142">
        <v>9</v>
      </c>
      <c r="T12" s="5">
        <v>40</v>
      </c>
      <c r="U12" s="5"/>
      <c r="V12" s="5">
        <v>9</v>
      </c>
      <c r="W12" s="5">
        <v>47</v>
      </c>
      <c r="X12" s="5">
        <v>22</v>
      </c>
      <c r="Y12" s="5"/>
      <c r="Z12" s="143">
        <f t="shared" si="2"/>
        <v>442.00000000000836</v>
      </c>
      <c r="AA12" s="134">
        <v>10</v>
      </c>
      <c r="AB12" s="6">
        <v>5</v>
      </c>
      <c r="AC12" s="6"/>
      <c r="AD12" s="86">
        <f t="shared" si="3"/>
        <v>4.320099833421409E-12</v>
      </c>
      <c r="AE12" s="142">
        <v>10</v>
      </c>
      <c r="AF12" s="5">
        <v>8</v>
      </c>
      <c r="AG12" s="5"/>
      <c r="AH12" s="5">
        <v>10</v>
      </c>
      <c r="AI12" s="5">
        <v>11</v>
      </c>
      <c r="AJ12" s="5">
        <v>57</v>
      </c>
      <c r="AK12" s="5"/>
      <c r="AL12" s="143">
        <f t="shared" si="4"/>
        <v>236.9999999999987</v>
      </c>
      <c r="AM12" s="134">
        <v>10</v>
      </c>
      <c r="AN12" s="6">
        <v>43</v>
      </c>
      <c r="AO12" s="6"/>
      <c r="AP12" s="86">
        <f t="shared" si="5"/>
        <v>0</v>
      </c>
      <c r="AQ12" s="142">
        <v>10</v>
      </c>
      <c r="AR12" s="5">
        <v>49</v>
      </c>
      <c r="AS12" s="5"/>
      <c r="AT12" s="5">
        <v>10</v>
      </c>
      <c r="AU12" s="5">
        <v>56</v>
      </c>
      <c r="AV12" s="5">
        <v>33</v>
      </c>
      <c r="AW12" s="5"/>
      <c r="AX12" s="143">
        <f t="shared" si="6"/>
        <v>453.00000000000364</v>
      </c>
      <c r="AY12" s="134">
        <v>11</v>
      </c>
      <c r="AZ12" s="6">
        <v>14</v>
      </c>
      <c r="BA12" s="6"/>
      <c r="BB12" s="143">
        <f t="shared" si="7"/>
        <v>-5.229594535194337E-12</v>
      </c>
      <c r="BC12" s="142">
        <v>11</v>
      </c>
      <c r="BD12" s="5">
        <v>17</v>
      </c>
      <c r="BE12" s="5"/>
      <c r="BF12" s="5">
        <v>11</v>
      </c>
      <c r="BG12" s="5">
        <v>20</v>
      </c>
      <c r="BH12" s="5">
        <v>59</v>
      </c>
      <c r="BI12" s="5"/>
      <c r="BJ12" s="143">
        <f t="shared" si="8"/>
        <v>239.0000000000022</v>
      </c>
      <c r="BK12" s="134">
        <v>11</v>
      </c>
      <c r="BL12" s="6">
        <v>52</v>
      </c>
      <c r="BM12" s="6"/>
      <c r="BN12" s="86">
        <f t="shared" si="9"/>
        <v>0</v>
      </c>
      <c r="BO12" s="142">
        <v>11</v>
      </c>
      <c r="BP12" s="5">
        <v>55</v>
      </c>
      <c r="BQ12" s="5"/>
      <c r="BR12" s="5">
        <v>12</v>
      </c>
      <c r="BS12" s="5">
        <v>2</v>
      </c>
      <c r="BT12" s="5">
        <v>37</v>
      </c>
      <c r="BU12" s="5"/>
      <c r="BV12" s="143">
        <f t="shared" si="10"/>
        <v>457.0000000000059</v>
      </c>
      <c r="BW12" s="142"/>
      <c r="BX12" s="5"/>
      <c r="BY12" s="5"/>
      <c r="BZ12" s="86">
        <v>0</v>
      </c>
      <c r="CA12" s="142">
        <v>15</v>
      </c>
      <c r="CB12" s="5">
        <v>18</v>
      </c>
      <c r="CC12" s="5"/>
      <c r="CD12" s="86">
        <v>0</v>
      </c>
      <c r="CE12" s="142">
        <v>15</v>
      </c>
      <c r="CF12" s="5">
        <v>22</v>
      </c>
      <c r="CG12" s="5"/>
      <c r="CH12" s="86">
        <f t="shared" si="11"/>
        <v>-8.526512829121202E-13</v>
      </c>
      <c r="CI12" s="142">
        <v>15</v>
      </c>
      <c r="CJ12" s="5">
        <v>25</v>
      </c>
      <c r="CK12" s="5"/>
      <c r="CL12" s="5">
        <v>15</v>
      </c>
      <c r="CM12" s="5">
        <v>31</v>
      </c>
      <c r="CN12" s="5">
        <v>21</v>
      </c>
      <c r="CO12" s="5"/>
      <c r="CP12" s="143">
        <f t="shared" si="12"/>
        <v>381.0000000000116</v>
      </c>
      <c r="CQ12" s="134">
        <v>15</v>
      </c>
      <c r="CR12" s="6">
        <v>50</v>
      </c>
      <c r="CS12" s="6"/>
      <c r="CT12" s="86">
        <f t="shared" si="13"/>
        <v>4.320099833421409E-12</v>
      </c>
      <c r="CU12" s="142">
        <v>15</v>
      </c>
      <c r="CV12" s="5">
        <v>53</v>
      </c>
      <c r="CW12" s="5"/>
      <c r="CX12" s="5">
        <v>15</v>
      </c>
      <c r="CY12" s="5">
        <v>58</v>
      </c>
      <c r="CZ12" s="5">
        <v>6</v>
      </c>
      <c r="DA12" s="5"/>
      <c r="DB12" s="143">
        <f t="shared" si="14"/>
        <v>305.9999999999999</v>
      </c>
      <c r="DC12" s="134">
        <v>16</v>
      </c>
      <c r="DD12" s="6">
        <v>23</v>
      </c>
      <c r="DE12" s="6"/>
      <c r="DF12" s="86">
        <f t="shared" si="15"/>
        <v>3.183231456205249E-12</v>
      </c>
      <c r="DG12" s="134">
        <v>16</v>
      </c>
      <c r="DH12" s="6">
        <v>27</v>
      </c>
      <c r="DI12" s="6"/>
      <c r="DJ12" s="86">
        <f t="shared" si="16"/>
        <v>-8.526512829121202E-13</v>
      </c>
      <c r="DK12" s="142">
        <v>16</v>
      </c>
      <c r="DL12" s="5">
        <v>30</v>
      </c>
      <c r="DM12" s="5"/>
      <c r="DN12" s="5">
        <v>16</v>
      </c>
      <c r="DO12" s="5">
        <v>36</v>
      </c>
      <c r="DP12" s="5">
        <v>46</v>
      </c>
      <c r="DQ12" s="5"/>
      <c r="DR12" s="143">
        <f t="shared" si="17"/>
        <v>406.00000000000273</v>
      </c>
      <c r="DS12" s="134">
        <v>16</v>
      </c>
      <c r="DT12" s="6">
        <v>55</v>
      </c>
      <c r="DU12" s="6"/>
      <c r="DV12" s="86">
        <f t="shared" si="18"/>
        <v>4.320099833421409E-12</v>
      </c>
      <c r="DW12" s="142">
        <v>16</v>
      </c>
      <c r="DX12" s="5">
        <v>58</v>
      </c>
      <c r="DY12" s="5"/>
      <c r="DZ12" s="5">
        <v>17</v>
      </c>
      <c r="EA12" s="5">
        <v>3</v>
      </c>
      <c r="EB12" s="5">
        <v>26</v>
      </c>
      <c r="EC12" s="5"/>
      <c r="ED12" s="143">
        <f t="shared" si="19"/>
        <v>326.0000000000062</v>
      </c>
      <c r="EE12" s="134">
        <v>17</v>
      </c>
      <c r="EF12" s="6">
        <v>38</v>
      </c>
      <c r="EG12" s="6"/>
      <c r="EH12" s="86">
        <f t="shared" si="20"/>
        <v>0</v>
      </c>
      <c r="EI12" s="125"/>
      <c r="EJ12" s="6"/>
      <c r="EK12" s="6"/>
      <c r="EL12" s="86">
        <v>0</v>
      </c>
    </row>
    <row r="13" spans="1:142" s="9" customFormat="1" ht="22.5" customHeight="1">
      <c r="A13" s="26"/>
      <c r="B13" s="58">
        <v>8</v>
      </c>
      <c r="C13" s="14">
        <f t="shared" si="0"/>
        <v>3271.9999999999864</v>
      </c>
      <c r="D13" s="49">
        <v>46</v>
      </c>
      <c r="E13" s="39" t="s">
        <v>43</v>
      </c>
      <c r="F13" s="27">
        <v>3</v>
      </c>
      <c r="G13" s="39" t="s">
        <v>69</v>
      </c>
      <c r="H13" s="3" t="s">
        <v>42</v>
      </c>
      <c r="I13" s="3" t="s">
        <v>39</v>
      </c>
      <c r="J13" s="59" t="s">
        <v>96</v>
      </c>
      <c r="K13" s="131">
        <v>8</v>
      </c>
      <c r="L13" s="4">
        <v>58</v>
      </c>
      <c r="M13" s="8"/>
      <c r="N13" s="86">
        <v>0</v>
      </c>
      <c r="O13" s="134">
        <v>9</v>
      </c>
      <c r="P13" s="6">
        <v>45</v>
      </c>
      <c r="Q13" s="6"/>
      <c r="R13" s="86">
        <f t="shared" si="1"/>
        <v>0</v>
      </c>
      <c r="S13" s="142">
        <v>9</v>
      </c>
      <c r="T13" s="5">
        <v>48</v>
      </c>
      <c r="U13" s="5"/>
      <c r="V13" s="5">
        <v>9</v>
      </c>
      <c r="W13" s="5">
        <v>55</v>
      </c>
      <c r="X13" s="5">
        <v>0</v>
      </c>
      <c r="Y13" s="5"/>
      <c r="Z13" s="143">
        <f t="shared" si="2"/>
        <v>419.9999999999937</v>
      </c>
      <c r="AA13" s="134">
        <v>10</v>
      </c>
      <c r="AB13" s="6">
        <v>13</v>
      </c>
      <c r="AC13" s="6"/>
      <c r="AD13" s="86">
        <f t="shared" si="3"/>
        <v>-5.229594535194337E-12</v>
      </c>
      <c r="AE13" s="142">
        <v>10</v>
      </c>
      <c r="AF13" s="5">
        <v>16</v>
      </c>
      <c r="AG13" s="5"/>
      <c r="AH13" s="5">
        <v>10</v>
      </c>
      <c r="AI13" s="5">
        <v>19</v>
      </c>
      <c r="AJ13" s="5">
        <v>42</v>
      </c>
      <c r="AK13" s="5"/>
      <c r="AL13" s="143">
        <f t="shared" si="4"/>
        <v>221.99999999999633</v>
      </c>
      <c r="AM13" s="134">
        <v>10</v>
      </c>
      <c r="AN13" s="6">
        <v>51</v>
      </c>
      <c r="AO13" s="6"/>
      <c r="AP13" s="86">
        <f t="shared" si="5"/>
        <v>0</v>
      </c>
      <c r="AQ13" s="142">
        <v>10</v>
      </c>
      <c r="AR13" s="5">
        <v>57</v>
      </c>
      <c r="AS13" s="5"/>
      <c r="AT13" s="5">
        <v>11</v>
      </c>
      <c r="AU13" s="5">
        <v>4</v>
      </c>
      <c r="AV13" s="5">
        <v>11</v>
      </c>
      <c r="AW13" s="5"/>
      <c r="AX13" s="143">
        <f t="shared" si="6"/>
        <v>430.99999999999864</v>
      </c>
      <c r="AY13" s="134">
        <v>11</v>
      </c>
      <c r="AZ13" s="6">
        <v>22</v>
      </c>
      <c r="BA13" s="6"/>
      <c r="BB13" s="143">
        <f t="shared" si="7"/>
        <v>4.320099833421409E-12</v>
      </c>
      <c r="BC13" s="142">
        <v>11</v>
      </c>
      <c r="BD13" s="5">
        <v>25</v>
      </c>
      <c r="BE13" s="5"/>
      <c r="BF13" s="5">
        <v>11</v>
      </c>
      <c r="BG13" s="5">
        <v>28</v>
      </c>
      <c r="BH13" s="5">
        <v>41</v>
      </c>
      <c r="BI13" s="5"/>
      <c r="BJ13" s="143">
        <f t="shared" si="8"/>
        <v>220.99999999999937</v>
      </c>
      <c r="BK13" s="134">
        <v>12</v>
      </c>
      <c r="BL13" s="6">
        <v>0</v>
      </c>
      <c r="BM13" s="6"/>
      <c r="BN13" s="86">
        <f t="shared" si="9"/>
        <v>0</v>
      </c>
      <c r="BO13" s="142">
        <v>12</v>
      </c>
      <c r="BP13" s="5">
        <v>3</v>
      </c>
      <c r="BQ13" s="5"/>
      <c r="BR13" s="5">
        <v>12</v>
      </c>
      <c r="BS13" s="5">
        <v>10</v>
      </c>
      <c r="BT13" s="5">
        <v>19</v>
      </c>
      <c r="BU13" s="5"/>
      <c r="BV13" s="143">
        <f t="shared" si="10"/>
        <v>438.9999999999983</v>
      </c>
      <c r="BW13" s="142"/>
      <c r="BX13" s="5"/>
      <c r="BY13" s="5"/>
      <c r="BZ13" s="86">
        <v>0</v>
      </c>
      <c r="CA13" s="142">
        <v>15</v>
      </c>
      <c r="CB13" s="5">
        <v>2</v>
      </c>
      <c r="CC13" s="5"/>
      <c r="CD13" s="86">
        <v>0</v>
      </c>
      <c r="CE13" s="142">
        <v>15</v>
      </c>
      <c r="CF13" s="5">
        <v>6</v>
      </c>
      <c r="CG13" s="5"/>
      <c r="CH13" s="86">
        <f t="shared" si="11"/>
        <v>-8.526512829121202E-13</v>
      </c>
      <c r="CI13" s="142">
        <v>15</v>
      </c>
      <c r="CJ13" s="5">
        <v>9</v>
      </c>
      <c r="CK13" s="5"/>
      <c r="CL13" s="5">
        <v>15</v>
      </c>
      <c r="CM13" s="5">
        <v>14</v>
      </c>
      <c r="CN13" s="5">
        <v>50</v>
      </c>
      <c r="CO13" s="5"/>
      <c r="CP13" s="143">
        <f t="shared" si="12"/>
        <v>350.00000000000034</v>
      </c>
      <c r="CQ13" s="134">
        <v>15</v>
      </c>
      <c r="CR13" s="6">
        <v>34</v>
      </c>
      <c r="CS13" s="6"/>
      <c r="CT13" s="86">
        <f t="shared" si="13"/>
        <v>4.320099833421409E-12</v>
      </c>
      <c r="CU13" s="142">
        <v>15</v>
      </c>
      <c r="CV13" s="5">
        <v>37</v>
      </c>
      <c r="CW13" s="5"/>
      <c r="CX13" s="5">
        <v>15</v>
      </c>
      <c r="CY13" s="5">
        <v>41</v>
      </c>
      <c r="CZ13" s="5">
        <v>34</v>
      </c>
      <c r="DA13" s="5"/>
      <c r="DB13" s="143">
        <f t="shared" si="14"/>
        <v>274.00000000000125</v>
      </c>
      <c r="DC13" s="134">
        <v>16</v>
      </c>
      <c r="DD13" s="6">
        <v>7</v>
      </c>
      <c r="DE13" s="6"/>
      <c r="DF13" s="86">
        <f t="shared" si="15"/>
        <v>3.183231456205249E-12</v>
      </c>
      <c r="DG13" s="134">
        <v>16</v>
      </c>
      <c r="DH13" s="6">
        <v>11</v>
      </c>
      <c r="DI13" s="6"/>
      <c r="DJ13" s="86">
        <f t="shared" si="16"/>
        <v>-8.526512829121202E-13</v>
      </c>
      <c r="DK13" s="142">
        <v>16</v>
      </c>
      <c r="DL13" s="5">
        <v>14</v>
      </c>
      <c r="DM13" s="5"/>
      <c r="DN13" s="5">
        <v>16</v>
      </c>
      <c r="DO13" s="5">
        <v>24</v>
      </c>
      <c r="DP13" s="5">
        <v>32</v>
      </c>
      <c r="DQ13" s="5"/>
      <c r="DR13" s="143">
        <f t="shared" si="17"/>
        <v>631.9999999999965</v>
      </c>
      <c r="DS13" s="134">
        <v>16</v>
      </c>
      <c r="DT13" s="6">
        <v>39</v>
      </c>
      <c r="DU13" s="6"/>
      <c r="DV13" s="86">
        <f t="shared" si="18"/>
        <v>-5.229594535194337E-12</v>
      </c>
      <c r="DW13" s="142">
        <v>16</v>
      </c>
      <c r="DX13" s="5">
        <v>42</v>
      </c>
      <c r="DY13" s="5"/>
      <c r="DZ13" s="5">
        <v>16</v>
      </c>
      <c r="EA13" s="5">
        <v>46</v>
      </c>
      <c r="EB13" s="5">
        <v>43</v>
      </c>
      <c r="EC13" s="5"/>
      <c r="ED13" s="143">
        <f t="shared" si="19"/>
        <v>283.0000000000027</v>
      </c>
      <c r="EE13" s="134">
        <v>17</v>
      </c>
      <c r="EF13" s="6">
        <v>22</v>
      </c>
      <c r="EG13" s="6"/>
      <c r="EH13" s="86">
        <f t="shared" si="20"/>
        <v>0</v>
      </c>
      <c r="EI13" s="125"/>
      <c r="EJ13" s="6"/>
      <c r="EK13" s="6"/>
      <c r="EL13" s="86">
        <v>0</v>
      </c>
    </row>
    <row r="14" spans="1:142" s="9" customFormat="1" ht="22.5" customHeight="1">
      <c r="A14" s="26"/>
      <c r="B14" s="58">
        <v>9</v>
      </c>
      <c r="C14" s="14">
        <f t="shared" si="0"/>
        <v>3274.0000000000005</v>
      </c>
      <c r="D14" s="49">
        <v>41</v>
      </c>
      <c r="E14" s="39" t="s">
        <v>36</v>
      </c>
      <c r="F14" s="27">
        <v>5</v>
      </c>
      <c r="G14" s="39" t="s">
        <v>70</v>
      </c>
      <c r="H14" s="3" t="s">
        <v>40</v>
      </c>
      <c r="I14" s="3" t="s">
        <v>37</v>
      </c>
      <c r="J14" s="59" t="s">
        <v>99</v>
      </c>
      <c r="K14" s="131">
        <v>9</v>
      </c>
      <c r="L14" s="4">
        <v>2</v>
      </c>
      <c r="M14" s="8"/>
      <c r="N14" s="86">
        <v>0</v>
      </c>
      <c r="O14" s="134">
        <v>9</v>
      </c>
      <c r="P14" s="6">
        <v>49</v>
      </c>
      <c r="Q14" s="6"/>
      <c r="R14" s="86">
        <f t="shared" si="1"/>
        <v>0</v>
      </c>
      <c r="S14" s="142">
        <v>9</v>
      </c>
      <c r="T14" s="5">
        <v>52</v>
      </c>
      <c r="U14" s="5"/>
      <c r="V14" s="5">
        <v>9</v>
      </c>
      <c r="W14" s="5">
        <v>59</v>
      </c>
      <c r="X14" s="5">
        <v>44</v>
      </c>
      <c r="Y14" s="5"/>
      <c r="Z14" s="143">
        <f t="shared" si="2"/>
        <v>463.9999999999942</v>
      </c>
      <c r="AA14" s="134">
        <v>10</v>
      </c>
      <c r="AB14" s="6">
        <v>17</v>
      </c>
      <c r="AC14" s="6"/>
      <c r="AD14" s="86">
        <f t="shared" si="3"/>
        <v>-5.229594535194337E-12</v>
      </c>
      <c r="AE14" s="142">
        <v>10</v>
      </c>
      <c r="AF14" s="5">
        <v>20</v>
      </c>
      <c r="AG14" s="5"/>
      <c r="AH14" s="5">
        <v>10</v>
      </c>
      <c r="AI14" s="5">
        <v>24</v>
      </c>
      <c r="AJ14" s="5">
        <v>7</v>
      </c>
      <c r="AK14" s="5"/>
      <c r="AL14" s="143">
        <f t="shared" si="4"/>
        <v>246.99999999999704</v>
      </c>
      <c r="AM14" s="134">
        <v>10</v>
      </c>
      <c r="AN14" s="6">
        <v>55</v>
      </c>
      <c r="AO14" s="6"/>
      <c r="AP14" s="86">
        <f t="shared" si="5"/>
        <v>0</v>
      </c>
      <c r="AQ14" s="142">
        <v>11</v>
      </c>
      <c r="AR14" s="5">
        <v>1</v>
      </c>
      <c r="AS14" s="5"/>
      <c r="AT14" s="5">
        <v>11</v>
      </c>
      <c r="AU14" s="5">
        <v>8</v>
      </c>
      <c r="AV14" s="5">
        <v>48</v>
      </c>
      <c r="AW14" s="5"/>
      <c r="AX14" s="143">
        <f t="shared" si="6"/>
        <v>467.9999999999964</v>
      </c>
      <c r="AY14" s="134">
        <v>11</v>
      </c>
      <c r="AZ14" s="6">
        <v>26</v>
      </c>
      <c r="BA14" s="6"/>
      <c r="BB14" s="143">
        <f t="shared" si="7"/>
        <v>0</v>
      </c>
      <c r="BC14" s="142">
        <v>11</v>
      </c>
      <c r="BD14" s="5">
        <v>29</v>
      </c>
      <c r="BE14" s="5"/>
      <c r="BF14" s="5">
        <v>11</v>
      </c>
      <c r="BG14" s="5">
        <v>33</v>
      </c>
      <c r="BH14" s="5">
        <v>4</v>
      </c>
      <c r="BI14" s="5"/>
      <c r="BJ14" s="143">
        <f t="shared" si="8"/>
        <v>244.00000000000617</v>
      </c>
      <c r="BK14" s="134">
        <v>12</v>
      </c>
      <c r="BL14" s="6">
        <v>4</v>
      </c>
      <c r="BM14" s="6"/>
      <c r="BN14" s="86">
        <f t="shared" si="9"/>
        <v>0</v>
      </c>
      <c r="BO14" s="142">
        <v>12</v>
      </c>
      <c r="BP14" s="5">
        <v>7</v>
      </c>
      <c r="BQ14" s="5"/>
      <c r="BR14" s="5">
        <v>12</v>
      </c>
      <c r="BS14" s="5">
        <v>14</v>
      </c>
      <c r="BT14" s="5">
        <v>46</v>
      </c>
      <c r="BU14" s="5"/>
      <c r="BV14" s="143">
        <f t="shared" si="10"/>
        <v>466.0000000000025</v>
      </c>
      <c r="BW14" s="142"/>
      <c r="BX14" s="5"/>
      <c r="BY14" s="5"/>
      <c r="BZ14" s="86">
        <v>0</v>
      </c>
      <c r="CA14" s="142">
        <v>15</v>
      </c>
      <c r="CB14" s="5">
        <v>22</v>
      </c>
      <c r="CC14" s="5"/>
      <c r="CD14" s="86">
        <v>0</v>
      </c>
      <c r="CE14" s="142">
        <v>15</v>
      </c>
      <c r="CF14" s="5">
        <v>26</v>
      </c>
      <c r="CG14" s="5"/>
      <c r="CH14" s="86">
        <f t="shared" si="11"/>
        <v>-8.526512829121202E-13</v>
      </c>
      <c r="CI14" s="142">
        <v>15</v>
      </c>
      <c r="CJ14" s="5">
        <v>29</v>
      </c>
      <c r="CK14" s="5"/>
      <c r="CL14" s="5">
        <v>15</v>
      </c>
      <c r="CM14" s="5">
        <v>35</v>
      </c>
      <c r="CN14" s="5">
        <v>28</v>
      </c>
      <c r="CO14" s="5"/>
      <c r="CP14" s="143">
        <f t="shared" si="12"/>
        <v>388.0000000000095</v>
      </c>
      <c r="CQ14" s="134">
        <v>15</v>
      </c>
      <c r="CR14" s="6">
        <v>54</v>
      </c>
      <c r="CS14" s="6"/>
      <c r="CT14" s="86">
        <f t="shared" si="13"/>
        <v>4.320099833421409E-12</v>
      </c>
      <c r="CU14" s="142">
        <v>15</v>
      </c>
      <c r="CV14" s="5">
        <v>57</v>
      </c>
      <c r="CW14" s="5"/>
      <c r="CX14" s="5">
        <v>16</v>
      </c>
      <c r="CY14" s="5">
        <v>2</v>
      </c>
      <c r="CZ14" s="5">
        <v>3</v>
      </c>
      <c r="DA14" s="5"/>
      <c r="DB14" s="143">
        <f t="shared" si="14"/>
        <v>303.000000000009</v>
      </c>
      <c r="DC14" s="134">
        <v>16</v>
      </c>
      <c r="DD14" s="6">
        <v>27</v>
      </c>
      <c r="DE14" s="6"/>
      <c r="DF14" s="86">
        <f t="shared" si="15"/>
        <v>3.183231456205249E-12</v>
      </c>
      <c r="DG14" s="134">
        <v>16</v>
      </c>
      <c r="DH14" s="6">
        <v>31</v>
      </c>
      <c r="DI14" s="6"/>
      <c r="DJ14" s="86">
        <f t="shared" si="16"/>
        <v>-8.526512829121202E-13</v>
      </c>
      <c r="DK14" s="142">
        <v>16</v>
      </c>
      <c r="DL14" s="5">
        <v>34</v>
      </c>
      <c r="DM14" s="5"/>
      <c r="DN14" s="5">
        <v>16</v>
      </c>
      <c r="DO14" s="5">
        <v>40</v>
      </c>
      <c r="DP14" s="5">
        <v>24</v>
      </c>
      <c r="DQ14" s="5"/>
      <c r="DR14" s="143">
        <f t="shared" si="17"/>
        <v>383.9999999999929</v>
      </c>
      <c r="DS14" s="134">
        <v>16</v>
      </c>
      <c r="DT14" s="6">
        <v>59</v>
      </c>
      <c r="DU14" s="6"/>
      <c r="DV14" s="86">
        <f t="shared" si="18"/>
        <v>4.320099833421409E-12</v>
      </c>
      <c r="DW14" s="142">
        <v>17</v>
      </c>
      <c r="DX14" s="5">
        <v>2</v>
      </c>
      <c r="DY14" s="5"/>
      <c r="DZ14" s="5">
        <v>17</v>
      </c>
      <c r="EA14" s="5">
        <v>7</v>
      </c>
      <c r="EB14" s="5">
        <v>10</v>
      </c>
      <c r="EC14" s="5"/>
      <c r="ED14" s="143">
        <f t="shared" si="19"/>
        <v>309.99999999999727</v>
      </c>
      <c r="EE14" s="134">
        <v>17</v>
      </c>
      <c r="EF14" s="6">
        <v>42</v>
      </c>
      <c r="EG14" s="6"/>
      <c r="EH14" s="86">
        <f t="shared" si="20"/>
        <v>-8.640199666842818E-12</v>
      </c>
      <c r="EI14" s="125"/>
      <c r="EJ14" s="6"/>
      <c r="EK14" s="6"/>
      <c r="EL14" s="86">
        <v>0</v>
      </c>
    </row>
    <row r="15" spans="1:142" s="9" customFormat="1" ht="22.5" customHeight="1">
      <c r="A15" s="26"/>
      <c r="B15" s="58">
        <v>10</v>
      </c>
      <c r="C15" s="14">
        <f t="shared" si="0"/>
        <v>3321.000000000021</v>
      </c>
      <c r="D15" s="49">
        <v>36</v>
      </c>
      <c r="E15" s="39" t="s">
        <v>43</v>
      </c>
      <c r="F15" s="27">
        <v>26</v>
      </c>
      <c r="G15" s="39" t="s">
        <v>73</v>
      </c>
      <c r="H15" s="3" t="s">
        <v>48</v>
      </c>
      <c r="I15" s="3" t="s">
        <v>47</v>
      </c>
      <c r="J15" s="59" t="s">
        <v>100</v>
      </c>
      <c r="K15" s="131">
        <v>8</v>
      </c>
      <c r="L15" s="4">
        <v>54</v>
      </c>
      <c r="M15" s="8"/>
      <c r="N15" s="86">
        <v>0</v>
      </c>
      <c r="O15" s="134">
        <v>9</v>
      </c>
      <c r="P15" s="6">
        <v>41</v>
      </c>
      <c r="Q15" s="6"/>
      <c r="R15" s="86">
        <f t="shared" si="1"/>
        <v>0</v>
      </c>
      <c r="S15" s="142">
        <v>9</v>
      </c>
      <c r="T15" s="5">
        <v>44</v>
      </c>
      <c r="U15" s="5"/>
      <c r="V15" s="5">
        <v>9</v>
      </c>
      <c r="W15" s="5">
        <v>51</v>
      </c>
      <c r="X15" s="5">
        <v>56</v>
      </c>
      <c r="Y15" s="5"/>
      <c r="Z15" s="143">
        <f t="shared" si="2"/>
        <v>476.0000000000057</v>
      </c>
      <c r="AA15" s="134">
        <v>10</v>
      </c>
      <c r="AB15" s="6">
        <v>9</v>
      </c>
      <c r="AC15" s="6"/>
      <c r="AD15" s="86">
        <f t="shared" si="3"/>
        <v>4.320099833421409E-12</v>
      </c>
      <c r="AE15" s="142">
        <v>10</v>
      </c>
      <c r="AF15" s="5">
        <v>12</v>
      </c>
      <c r="AG15" s="5"/>
      <c r="AH15" s="5">
        <v>10</v>
      </c>
      <c r="AI15" s="5">
        <v>16</v>
      </c>
      <c r="AJ15" s="5">
        <v>19</v>
      </c>
      <c r="AK15" s="5"/>
      <c r="AL15" s="143">
        <f t="shared" si="4"/>
        <v>259.0000000000037</v>
      </c>
      <c r="AM15" s="134">
        <v>10</v>
      </c>
      <c r="AN15" s="6">
        <v>47</v>
      </c>
      <c r="AO15" s="6"/>
      <c r="AP15" s="86">
        <f t="shared" si="5"/>
        <v>0</v>
      </c>
      <c r="AQ15" s="142">
        <v>10</v>
      </c>
      <c r="AR15" s="5">
        <v>53</v>
      </c>
      <c r="AS15" s="5"/>
      <c r="AT15" s="5">
        <v>11</v>
      </c>
      <c r="AU15" s="5">
        <v>0</v>
      </c>
      <c r="AV15" s="5">
        <v>54</v>
      </c>
      <c r="AW15" s="5"/>
      <c r="AX15" s="143">
        <f t="shared" si="6"/>
        <v>474.00000000000216</v>
      </c>
      <c r="AY15" s="134">
        <v>11</v>
      </c>
      <c r="AZ15" s="6">
        <v>18</v>
      </c>
      <c r="BA15" s="6"/>
      <c r="BB15" s="143">
        <f t="shared" si="7"/>
        <v>4.320099833421409E-12</v>
      </c>
      <c r="BC15" s="142">
        <v>11</v>
      </c>
      <c r="BD15" s="5">
        <v>21</v>
      </c>
      <c r="BE15" s="5"/>
      <c r="BF15" s="5">
        <v>11</v>
      </c>
      <c r="BG15" s="5">
        <v>25</v>
      </c>
      <c r="BH15" s="5">
        <v>5</v>
      </c>
      <c r="BI15" s="5"/>
      <c r="BJ15" s="143">
        <f t="shared" si="8"/>
        <v>245.00000000000313</v>
      </c>
      <c r="BK15" s="134">
        <v>11</v>
      </c>
      <c r="BL15" s="6">
        <v>56</v>
      </c>
      <c r="BM15" s="6"/>
      <c r="BN15" s="86">
        <f t="shared" si="9"/>
        <v>0</v>
      </c>
      <c r="BO15" s="142">
        <v>11</v>
      </c>
      <c r="BP15" s="5">
        <v>59</v>
      </c>
      <c r="BQ15" s="5"/>
      <c r="BR15" s="5">
        <v>12</v>
      </c>
      <c r="BS15" s="5">
        <v>6</v>
      </c>
      <c r="BT15" s="5">
        <v>57</v>
      </c>
      <c r="BU15" s="5"/>
      <c r="BV15" s="143">
        <f t="shared" si="10"/>
        <v>477.0000000000026</v>
      </c>
      <c r="BW15" s="142"/>
      <c r="BX15" s="5"/>
      <c r="BY15" s="5"/>
      <c r="BZ15" s="86">
        <v>0</v>
      </c>
      <c r="CA15" s="142">
        <v>15</v>
      </c>
      <c r="CB15" s="5">
        <v>26</v>
      </c>
      <c r="CC15" s="5"/>
      <c r="CD15" s="86">
        <v>0</v>
      </c>
      <c r="CE15" s="142">
        <v>15</v>
      </c>
      <c r="CF15" s="5">
        <v>30</v>
      </c>
      <c r="CG15" s="5"/>
      <c r="CH15" s="86">
        <f t="shared" si="11"/>
        <v>-8.526512829121202E-13</v>
      </c>
      <c r="CI15" s="142">
        <v>15</v>
      </c>
      <c r="CJ15" s="5">
        <v>33</v>
      </c>
      <c r="CK15" s="5"/>
      <c r="CL15" s="5">
        <v>15</v>
      </c>
      <c r="CM15" s="5">
        <v>39</v>
      </c>
      <c r="CN15" s="5">
        <v>22</v>
      </c>
      <c r="CO15" s="5"/>
      <c r="CP15" s="143">
        <f t="shared" si="12"/>
        <v>381.999999999999</v>
      </c>
      <c r="CQ15" s="134">
        <v>15</v>
      </c>
      <c r="CR15" s="6">
        <v>58</v>
      </c>
      <c r="CS15" s="6"/>
      <c r="CT15" s="86">
        <f t="shared" si="13"/>
        <v>-5.229594535194337E-12</v>
      </c>
      <c r="CU15" s="142">
        <v>16</v>
      </c>
      <c r="CV15" s="5">
        <v>1</v>
      </c>
      <c r="CW15" s="5"/>
      <c r="CX15" s="5">
        <v>16</v>
      </c>
      <c r="CY15" s="5">
        <v>6</v>
      </c>
      <c r="CZ15" s="5">
        <v>8</v>
      </c>
      <c r="DA15" s="5"/>
      <c r="DB15" s="143">
        <f t="shared" si="14"/>
        <v>308.00000000001296</v>
      </c>
      <c r="DC15" s="134">
        <v>16</v>
      </c>
      <c r="DD15" s="6">
        <v>31</v>
      </c>
      <c r="DE15" s="6"/>
      <c r="DF15" s="86">
        <f t="shared" si="15"/>
        <v>3.183231456205249E-12</v>
      </c>
      <c r="DG15" s="134">
        <v>16</v>
      </c>
      <c r="DH15" s="6">
        <v>35</v>
      </c>
      <c r="DI15" s="6"/>
      <c r="DJ15" s="86">
        <f t="shared" si="16"/>
        <v>-8.526512829121202E-13</v>
      </c>
      <c r="DK15" s="142">
        <v>16</v>
      </c>
      <c r="DL15" s="5">
        <v>38</v>
      </c>
      <c r="DM15" s="5"/>
      <c r="DN15" s="5">
        <v>16</v>
      </c>
      <c r="DO15" s="5">
        <v>44</v>
      </c>
      <c r="DP15" s="5">
        <v>29</v>
      </c>
      <c r="DQ15" s="5"/>
      <c r="DR15" s="143">
        <f t="shared" si="17"/>
        <v>388.9999999999969</v>
      </c>
      <c r="DS15" s="134">
        <v>17</v>
      </c>
      <c r="DT15" s="6">
        <v>3</v>
      </c>
      <c r="DU15" s="6"/>
      <c r="DV15" s="86">
        <f t="shared" si="18"/>
        <v>4.320099833421409E-12</v>
      </c>
      <c r="DW15" s="142">
        <v>17</v>
      </c>
      <c r="DX15" s="5">
        <v>6</v>
      </c>
      <c r="DY15" s="5"/>
      <c r="DZ15" s="5">
        <v>17</v>
      </c>
      <c r="EA15" s="5">
        <v>11</v>
      </c>
      <c r="EB15" s="5">
        <v>11</v>
      </c>
      <c r="EC15" s="5"/>
      <c r="ED15" s="143">
        <f t="shared" si="19"/>
        <v>310.99999999999426</v>
      </c>
      <c r="EE15" s="134">
        <v>17</v>
      </c>
      <c r="EF15" s="6">
        <v>46</v>
      </c>
      <c r="EG15" s="6"/>
      <c r="EH15" s="86">
        <f t="shared" si="20"/>
        <v>-8.640199666842818E-12</v>
      </c>
      <c r="EI15" s="125"/>
      <c r="EJ15" s="6"/>
      <c r="EK15" s="6"/>
      <c r="EL15" s="86">
        <v>0</v>
      </c>
    </row>
    <row r="16" spans="1:142" s="9" customFormat="1" ht="22.5" customHeight="1">
      <c r="A16" s="26"/>
      <c r="B16" s="58">
        <v>11</v>
      </c>
      <c r="C16" s="14">
        <f t="shared" si="0"/>
        <v>3546.999999999956</v>
      </c>
      <c r="D16" s="49">
        <v>32</v>
      </c>
      <c r="E16" s="39" t="s">
        <v>43</v>
      </c>
      <c r="F16" s="27">
        <v>32</v>
      </c>
      <c r="G16" s="39" t="s">
        <v>66</v>
      </c>
      <c r="H16" s="3" t="s">
        <v>88</v>
      </c>
      <c r="I16" s="3" t="s">
        <v>149</v>
      </c>
      <c r="J16" s="59" t="s">
        <v>101</v>
      </c>
      <c r="K16" s="131">
        <v>9</v>
      </c>
      <c r="L16" s="4">
        <v>0</v>
      </c>
      <c r="M16" s="8"/>
      <c r="N16" s="86">
        <v>0</v>
      </c>
      <c r="O16" s="134">
        <v>9</v>
      </c>
      <c r="P16" s="6">
        <v>47</v>
      </c>
      <c r="Q16" s="6"/>
      <c r="R16" s="86">
        <f t="shared" si="1"/>
        <v>0</v>
      </c>
      <c r="S16" s="142">
        <v>9</v>
      </c>
      <c r="T16" s="5">
        <v>50</v>
      </c>
      <c r="U16" s="5"/>
      <c r="V16" s="5">
        <v>9</v>
      </c>
      <c r="W16" s="5">
        <v>58</v>
      </c>
      <c r="X16" s="5">
        <v>35</v>
      </c>
      <c r="Y16" s="5"/>
      <c r="Z16" s="143">
        <f t="shared" si="2"/>
        <v>514.9999999999974</v>
      </c>
      <c r="AA16" s="134">
        <v>10</v>
      </c>
      <c r="AB16" s="6">
        <v>15</v>
      </c>
      <c r="AC16" s="6"/>
      <c r="AD16" s="86">
        <f t="shared" si="3"/>
        <v>-5.229594535194337E-12</v>
      </c>
      <c r="AE16" s="142">
        <v>10</v>
      </c>
      <c r="AF16" s="5">
        <v>18</v>
      </c>
      <c r="AG16" s="5"/>
      <c r="AH16" s="5">
        <v>10</v>
      </c>
      <c r="AI16" s="5">
        <v>22</v>
      </c>
      <c r="AJ16" s="5">
        <v>30</v>
      </c>
      <c r="AK16" s="5"/>
      <c r="AL16" s="143">
        <f t="shared" si="4"/>
        <v>269.99999999999903</v>
      </c>
      <c r="AM16" s="134">
        <v>10</v>
      </c>
      <c r="AN16" s="6">
        <v>52</v>
      </c>
      <c r="AO16" s="6"/>
      <c r="AP16" s="148">
        <v>60</v>
      </c>
      <c r="AQ16" s="142">
        <v>10</v>
      </c>
      <c r="AR16" s="5">
        <v>59</v>
      </c>
      <c r="AS16" s="5"/>
      <c r="AT16" s="5">
        <v>11</v>
      </c>
      <c r="AU16" s="5">
        <v>7</v>
      </c>
      <c r="AV16" s="5">
        <v>12</v>
      </c>
      <c r="AW16" s="5"/>
      <c r="AX16" s="143">
        <f t="shared" si="6"/>
        <v>492.00000000000017</v>
      </c>
      <c r="AY16" s="134">
        <v>11</v>
      </c>
      <c r="AZ16" s="6">
        <v>24</v>
      </c>
      <c r="BA16" s="6"/>
      <c r="BB16" s="143">
        <f t="shared" si="7"/>
        <v>4.320099833421409E-12</v>
      </c>
      <c r="BC16" s="142">
        <v>11</v>
      </c>
      <c r="BD16" s="5">
        <v>27</v>
      </c>
      <c r="BE16" s="5"/>
      <c r="BF16" s="5">
        <v>11</v>
      </c>
      <c r="BG16" s="5">
        <v>31</v>
      </c>
      <c r="BH16" s="5">
        <v>19</v>
      </c>
      <c r="BI16" s="5"/>
      <c r="BJ16" s="143">
        <f t="shared" si="8"/>
        <v>259.0000000000037</v>
      </c>
      <c r="BK16" s="134">
        <v>12</v>
      </c>
      <c r="BL16" s="6">
        <v>2</v>
      </c>
      <c r="BM16" s="6"/>
      <c r="BN16" s="86">
        <f t="shared" si="9"/>
        <v>0</v>
      </c>
      <c r="BO16" s="142">
        <v>12</v>
      </c>
      <c r="BP16" s="5">
        <v>5</v>
      </c>
      <c r="BQ16" s="5"/>
      <c r="BR16" s="5">
        <v>12</v>
      </c>
      <c r="BS16" s="5">
        <v>13</v>
      </c>
      <c r="BT16" s="5">
        <v>14</v>
      </c>
      <c r="BU16" s="5"/>
      <c r="BV16" s="143">
        <f t="shared" si="10"/>
        <v>494.0000000000037</v>
      </c>
      <c r="BW16" s="142"/>
      <c r="BX16" s="5"/>
      <c r="BY16" s="5"/>
      <c r="BZ16" s="86">
        <v>0</v>
      </c>
      <c r="CA16" s="142">
        <v>15</v>
      </c>
      <c r="CB16" s="5">
        <v>28</v>
      </c>
      <c r="CC16" s="5"/>
      <c r="CD16" s="86">
        <v>0</v>
      </c>
      <c r="CE16" s="142">
        <v>15</v>
      </c>
      <c r="CF16" s="5">
        <v>32</v>
      </c>
      <c r="CG16" s="5"/>
      <c r="CH16" s="86">
        <f t="shared" si="11"/>
        <v>-8.526512829121202E-13</v>
      </c>
      <c r="CI16" s="142">
        <v>15</v>
      </c>
      <c r="CJ16" s="5">
        <v>35</v>
      </c>
      <c r="CK16" s="5"/>
      <c r="CL16" s="5">
        <v>15</v>
      </c>
      <c r="CM16" s="5">
        <v>41</v>
      </c>
      <c r="CN16" s="5">
        <v>47</v>
      </c>
      <c r="CO16" s="5"/>
      <c r="CP16" s="143">
        <f t="shared" si="12"/>
        <v>406.99999999999966</v>
      </c>
      <c r="CQ16" s="134">
        <v>16</v>
      </c>
      <c r="CR16" s="6">
        <v>0</v>
      </c>
      <c r="CS16" s="6"/>
      <c r="CT16" s="86">
        <f t="shared" si="13"/>
        <v>-5.229594535194337E-12</v>
      </c>
      <c r="CU16" s="142">
        <v>16</v>
      </c>
      <c r="CV16" s="5">
        <v>3</v>
      </c>
      <c r="CW16" s="5"/>
      <c r="CX16" s="5">
        <v>16</v>
      </c>
      <c r="CY16" s="5">
        <v>8</v>
      </c>
      <c r="CZ16" s="5">
        <v>22</v>
      </c>
      <c r="DA16" s="5"/>
      <c r="DB16" s="143">
        <f t="shared" si="14"/>
        <v>321.9999999999896</v>
      </c>
      <c r="DC16" s="134">
        <v>16</v>
      </c>
      <c r="DD16" s="6">
        <v>33</v>
      </c>
      <c r="DE16" s="6"/>
      <c r="DF16" s="86">
        <f t="shared" si="15"/>
        <v>-6.366462912410498E-12</v>
      </c>
      <c r="DG16" s="134">
        <v>16</v>
      </c>
      <c r="DH16" s="6">
        <v>37</v>
      </c>
      <c r="DI16" s="6"/>
      <c r="DJ16" s="86">
        <f t="shared" si="16"/>
        <v>-8.526512829121202E-13</v>
      </c>
      <c r="DK16" s="142">
        <v>16</v>
      </c>
      <c r="DL16" s="5">
        <v>40</v>
      </c>
      <c r="DM16" s="5"/>
      <c r="DN16" s="5">
        <v>16</v>
      </c>
      <c r="DO16" s="5">
        <v>46</v>
      </c>
      <c r="DP16" s="5">
        <v>47</v>
      </c>
      <c r="DQ16" s="5"/>
      <c r="DR16" s="143">
        <f t="shared" si="17"/>
        <v>406.9999999999901</v>
      </c>
      <c r="DS16" s="134">
        <v>17</v>
      </c>
      <c r="DT16" s="6">
        <v>5</v>
      </c>
      <c r="DU16" s="6"/>
      <c r="DV16" s="86">
        <f t="shared" si="18"/>
        <v>-1.5006662579253316E-11</v>
      </c>
      <c r="DW16" s="142">
        <v>17</v>
      </c>
      <c r="DX16" s="5">
        <v>8</v>
      </c>
      <c r="DY16" s="5"/>
      <c r="DZ16" s="5">
        <v>17</v>
      </c>
      <c r="EA16" s="5">
        <v>13</v>
      </c>
      <c r="EB16" s="5">
        <v>21</v>
      </c>
      <c r="EC16" s="5"/>
      <c r="ED16" s="143">
        <f t="shared" si="19"/>
        <v>321.0000000000022</v>
      </c>
      <c r="EE16" s="134">
        <v>17</v>
      </c>
      <c r="EF16" s="6">
        <v>48</v>
      </c>
      <c r="EG16" s="6"/>
      <c r="EH16" s="86">
        <f t="shared" si="20"/>
        <v>0</v>
      </c>
      <c r="EI16" s="125"/>
      <c r="EJ16" s="6"/>
      <c r="EK16" s="6"/>
      <c r="EL16" s="86">
        <v>0</v>
      </c>
    </row>
    <row r="17" spans="1:142" s="9" customFormat="1" ht="22.5" customHeight="1">
      <c r="A17" s="26"/>
      <c r="B17" s="58">
        <v>12</v>
      </c>
      <c r="C17" s="14">
        <f t="shared" si="0"/>
        <v>3686.9999999999627</v>
      </c>
      <c r="D17" s="49">
        <v>27</v>
      </c>
      <c r="E17" s="39" t="s">
        <v>36</v>
      </c>
      <c r="F17" s="27">
        <v>29</v>
      </c>
      <c r="G17" s="39" t="s">
        <v>67</v>
      </c>
      <c r="H17" s="3" t="s">
        <v>41</v>
      </c>
      <c r="I17" s="3" t="s">
        <v>38</v>
      </c>
      <c r="J17" s="59" t="s">
        <v>101</v>
      </c>
      <c r="K17" s="131">
        <v>9</v>
      </c>
      <c r="L17" s="4">
        <v>6</v>
      </c>
      <c r="M17" s="8"/>
      <c r="N17" s="86">
        <v>0</v>
      </c>
      <c r="O17" s="134">
        <v>9</v>
      </c>
      <c r="P17" s="6">
        <v>53</v>
      </c>
      <c r="Q17" s="6"/>
      <c r="R17" s="86">
        <f t="shared" si="1"/>
        <v>0</v>
      </c>
      <c r="S17" s="142">
        <v>9</v>
      </c>
      <c r="T17" s="5">
        <v>56</v>
      </c>
      <c r="U17" s="5"/>
      <c r="V17" s="5">
        <v>10</v>
      </c>
      <c r="W17" s="5">
        <v>4</v>
      </c>
      <c r="X17" s="5">
        <v>45</v>
      </c>
      <c r="Y17" s="5"/>
      <c r="Z17" s="143">
        <f t="shared" si="2"/>
        <v>525.0000000000006</v>
      </c>
      <c r="AA17" s="134">
        <v>10</v>
      </c>
      <c r="AB17" s="6">
        <v>21</v>
      </c>
      <c r="AC17" s="6"/>
      <c r="AD17" s="86">
        <f t="shared" si="3"/>
        <v>-5.229594535194337E-12</v>
      </c>
      <c r="AE17" s="142">
        <v>10</v>
      </c>
      <c r="AF17" s="5">
        <v>24</v>
      </c>
      <c r="AG17" s="5"/>
      <c r="AH17" s="5">
        <v>10</v>
      </c>
      <c r="AI17" s="5">
        <v>28</v>
      </c>
      <c r="AJ17" s="5">
        <v>33</v>
      </c>
      <c r="AK17" s="5"/>
      <c r="AL17" s="143">
        <f t="shared" si="4"/>
        <v>272.9999999999995</v>
      </c>
      <c r="AM17" s="134">
        <v>10</v>
      </c>
      <c r="AN17" s="6">
        <v>59</v>
      </c>
      <c r="AO17" s="6"/>
      <c r="AP17" s="86">
        <f>(TIME(AM17,AN17,AO17)-TIME(AE17,AF17,AG17))*86400-2100</f>
        <v>0</v>
      </c>
      <c r="AQ17" s="142">
        <v>11</v>
      </c>
      <c r="AR17" s="5">
        <v>5</v>
      </c>
      <c r="AS17" s="5"/>
      <c r="AT17" s="5">
        <v>11</v>
      </c>
      <c r="AU17" s="5">
        <v>13</v>
      </c>
      <c r="AV17" s="5">
        <v>33</v>
      </c>
      <c r="AW17" s="5"/>
      <c r="AX17" s="143">
        <f t="shared" si="6"/>
        <v>512.9999999999986</v>
      </c>
      <c r="AY17" s="134">
        <v>11</v>
      </c>
      <c r="AZ17" s="6">
        <v>29</v>
      </c>
      <c r="BA17" s="6"/>
      <c r="BB17" s="149">
        <v>60</v>
      </c>
      <c r="BC17" s="142">
        <v>11</v>
      </c>
      <c r="BD17" s="5">
        <v>33</v>
      </c>
      <c r="BE17" s="5"/>
      <c r="BF17" s="5">
        <v>11</v>
      </c>
      <c r="BG17" s="5">
        <v>37</v>
      </c>
      <c r="BH17" s="5">
        <v>27</v>
      </c>
      <c r="BI17" s="5"/>
      <c r="BJ17" s="143">
        <f t="shared" si="8"/>
        <v>267.00000000000335</v>
      </c>
      <c r="BK17" s="134">
        <v>12</v>
      </c>
      <c r="BL17" s="6">
        <v>8</v>
      </c>
      <c r="BM17" s="6"/>
      <c r="BN17" s="86">
        <f t="shared" si="9"/>
        <v>0</v>
      </c>
      <c r="BO17" s="142">
        <v>12</v>
      </c>
      <c r="BP17" s="5">
        <v>11</v>
      </c>
      <c r="BQ17" s="5"/>
      <c r="BR17" s="5">
        <v>12</v>
      </c>
      <c r="BS17" s="5">
        <v>19</v>
      </c>
      <c r="BT17" s="5">
        <v>52</v>
      </c>
      <c r="BU17" s="5"/>
      <c r="BV17" s="143">
        <f t="shared" si="10"/>
        <v>532.0000000000032</v>
      </c>
      <c r="BW17" s="142"/>
      <c r="BX17" s="5"/>
      <c r="BY17" s="5"/>
      <c r="BZ17" s="86">
        <v>0</v>
      </c>
      <c r="CA17" s="142">
        <v>15</v>
      </c>
      <c r="CB17" s="5">
        <v>24</v>
      </c>
      <c r="CC17" s="5"/>
      <c r="CD17" s="86">
        <v>0</v>
      </c>
      <c r="CE17" s="142">
        <v>15</v>
      </c>
      <c r="CF17" s="5">
        <v>28</v>
      </c>
      <c r="CG17" s="5"/>
      <c r="CH17" s="86">
        <f t="shared" si="11"/>
        <v>-8.526512829121202E-13</v>
      </c>
      <c r="CI17" s="142">
        <v>15</v>
      </c>
      <c r="CJ17" s="5">
        <v>31</v>
      </c>
      <c r="CK17" s="5"/>
      <c r="CL17" s="5">
        <v>15</v>
      </c>
      <c r="CM17" s="5">
        <v>38</v>
      </c>
      <c r="CN17" s="5">
        <v>0</v>
      </c>
      <c r="CO17" s="5"/>
      <c r="CP17" s="143">
        <f t="shared" si="12"/>
        <v>419.9999999999985</v>
      </c>
      <c r="CQ17" s="134">
        <v>15</v>
      </c>
      <c r="CR17" s="6">
        <v>56</v>
      </c>
      <c r="CS17" s="6"/>
      <c r="CT17" s="86">
        <f t="shared" si="13"/>
        <v>-5.229594535194337E-12</v>
      </c>
      <c r="CU17" s="142">
        <v>15</v>
      </c>
      <c r="CV17" s="5">
        <v>59</v>
      </c>
      <c r="CW17" s="5"/>
      <c r="CX17" s="5">
        <v>16</v>
      </c>
      <c r="CY17" s="5">
        <v>4</v>
      </c>
      <c r="CZ17" s="5">
        <v>34</v>
      </c>
      <c r="DA17" s="5"/>
      <c r="DB17" s="143">
        <f t="shared" si="14"/>
        <v>334.000000000001</v>
      </c>
      <c r="DC17" s="134">
        <v>16</v>
      </c>
      <c r="DD17" s="6">
        <v>29</v>
      </c>
      <c r="DE17" s="6"/>
      <c r="DF17" s="86">
        <f t="shared" si="15"/>
        <v>3.183231456205249E-12</v>
      </c>
      <c r="DG17" s="134">
        <v>16</v>
      </c>
      <c r="DH17" s="6">
        <v>33</v>
      </c>
      <c r="DI17" s="6"/>
      <c r="DJ17" s="86">
        <f t="shared" si="16"/>
        <v>-8.526512829121202E-13</v>
      </c>
      <c r="DK17" s="142">
        <v>16</v>
      </c>
      <c r="DL17" s="5">
        <v>36</v>
      </c>
      <c r="DM17" s="5"/>
      <c r="DN17" s="5">
        <v>16</v>
      </c>
      <c r="DO17" s="5">
        <v>43</v>
      </c>
      <c r="DP17" s="5">
        <v>1</v>
      </c>
      <c r="DQ17" s="5"/>
      <c r="DR17" s="143">
        <f t="shared" si="17"/>
        <v>420.9999999999859</v>
      </c>
      <c r="DS17" s="134">
        <v>17</v>
      </c>
      <c r="DT17" s="6">
        <v>1</v>
      </c>
      <c r="DU17" s="6"/>
      <c r="DV17" s="86">
        <f t="shared" si="18"/>
        <v>-1.5006662579253316E-11</v>
      </c>
      <c r="DW17" s="142">
        <v>17</v>
      </c>
      <c r="DX17" s="5">
        <v>4</v>
      </c>
      <c r="DY17" s="5"/>
      <c r="DZ17" s="5">
        <v>17</v>
      </c>
      <c r="EA17" s="5">
        <v>9</v>
      </c>
      <c r="EB17" s="5">
        <v>42</v>
      </c>
      <c r="EC17" s="5"/>
      <c r="ED17" s="143">
        <f t="shared" si="19"/>
        <v>341.9999999999959</v>
      </c>
      <c r="EE17" s="134">
        <v>17</v>
      </c>
      <c r="EF17" s="6">
        <v>44</v>
      </c>
      <c r="EG17" s="6"/>
      <c r="EH17" s="86">
        <f t="shared" si="20"/>
        <v>0</v>
      </c>
      <c r="EI17" s="125"/>
      <c r="EJ17" s="6"/>
      <c r="EK17" s="6"/>
      <c r="EL17" s="86">
        <v>0</v>
      </c>
    </row>
    <row r="18" spans="1:142" s="9" customFormat="1" ht="22.5" customHeight="1">
      <c r="A18" s="26"/>
      <c r="B18" s="152" t="s">
        <v>153</v>
      </c>
      <c r="C18" s="153"/>
      <c r="D18" s="154"/>
      <c r="E18" s="39" t="s">
        <v>43</v>
      </c>
      <c r="F18" s="27">
        <v>30</v>
      </c>
      <c r="G18" s="39" t="s">
        <v>74</v>
      </c>
      <c r="H18" s="3" t="s">
        <v>49</v>
      </c>
      <c r="I18" s="3" t="s">
        <v>50</v>
      </c>
      <c r="J18" s="59"/>
      <c r="K18" s="131">
        <v>8</v>
      </c>
      <c r="L18" s="4">
        <v>56</v>
      </c>
      <c r="M18" s="8"/>
      <c r="N18" s="86">
        <v>0</v>
      </c>
      <c r="O18" s="134">
        <v>9</v>
      </c>
      <c r="P18" s="6">
        <v>43</v>
      </c>
      <c r="Q18" s="6"/>
      <c r="R18" s="86">
        <f t="shared" si="1"/>
        <v>0</v>
      </c>
      <c r="S18" s="142">
        <v>9</v>
      </c>
      <c r="T18" s="5">
        <v>46</v>
      </c>
      <c r="U18" s="5"/>
      <c r="V18" s="5">
        <v>9</v>
      </c>
      <c r="W18" s="5">
        <v>53</v>
      </c>
      <c r="X18" s="5">
        <v>18</v>
      </c>
      <c r="Y18" s="5"/>
      <c r="Z18" s="143">
        <f t="shared" si="2"/>
        <v>437.99999999999653</v>
      </c>
      <c r="AA18" s="134">
        <v>10</v>
      </c>
      <c r="AB18" s="6">
        <v>11</v>
      </c>
      <c r="AC18" s="6"/>
      <c r="AD18" s="86">
        <f t="shared" si="3"/>
        <v>-5.229594535194337E-12</v>
      </c>
      <c r="AE18" s="142">
        <v>10</v>
      </c>
      <c r="AF18" s="5">
        <v>14</v>
      </c>
      <c r="AG18" s="5"/>
      <c r="AH18" s="5">
        <v>10</v>
      </c>
      <c r="AI18" s="5">
        <v>17</v>
      </c>
      <c r="AJ18" s="5">
        <v>47</v>
      </c>
      <c r="AK18" s="5"/>
      <c r="AL18" s="143">
        <f t="shared" si="4"/>
        <v>227.0000000000003</v>
      </c>
      <c r="AM18" s="134">
        <v>10</v>
      </c>
      <c r="AN18" s="6">
        <v>49</v>
      </c>
      <c r="AO18" s="6"/>
      <c r="AP18" s="86">
        <f aca="true" t="shared" si="21" ref="AP18:AP23">(TIME(AM18,AN18,AO18)-TIME(AE18,AF18,AG18))*86400-2100</f>
        <v>0</v>
      </c>
      <c r="AQ18" s="142">
        <v>10</v>
      </c>
      <c r="AR18" s="5">
        <v>55</v>
      </c>
      <c r="AS18" s="5"/>
      <c r="AT18" s="5">
        <v>11</v>
      </c>
      <c r="AU18" s="5">
        <v>2</v>
      </c>
      <c r="AV18" s="5">
        <v>22</v>
      </c>
      <c r="AW18" s="5"/>
      <c r="AX18" s="143">
        <f t="shared" si="6"/>
        <v>442.0000000000035</v>
      </c>
      <c r="AY18" s="134">
        <v>11</v>
      </c>
      <c r="AZ18" s="6">
        <v>20</v>
      </c>
      <c r="BA18" s="6"/>
      <c r="BB18" s="143">
        <f aca="true" t="shared" si="22" ref="BB18:BB23">(TIME(AY18,AZ18,BA18)-TIME(AQ18,AR18,AS18))*86400-1500</f>
        <v>4.320099833421409E-12</v>
      </c>
      <c r="BC18" s="142">
        <v>11</v>
      </c>
      <c r="BD18" s="5">
        <v>23</v>
      </c>
      <c r="BE18" s="5"/>
      <c r="BF18" s="5">
        <v>11</v>
      </c>
      <c r="BG18" s="5">
        <v>26</v>
      </c>
      <c r="BH18" s="5">
        <v>47</v>
      </c>
      <c r="BI18" s="5"/>
      <c r="BJ18" s="143">
        <f t="shared" si="8"/>
        <v>227.0000000000003</v>
      </c>
      <c r="BK18" s="134">
        <v>11</v>
      </c>
      <c r="BL18" s="6">
        <v>58</v>
      </c>
      <c r="BM18" s="6"/>
      <c r="BN18" s="86">
        <f t="shared" si="9"/>
        <v>0</v>
      </c>
      <c r="BO18" s="142">
        <v>12</v>
      </c>
      <c r="BP18" s="5">
        <v>1</v>
      </c>
      <c r="BQ18" s="5"/>
      <c r="BR18" s="5">
        <v>12</v>
      </c>
      <c r="BS18" s="5">
        <v>8</v>
      </c>
      <c r="BT18" s="5">
        <v>30</v>
      </c>
      <c r="BU18" s="5"/>
      <c r="BV18" s="143">
        <f t="shared" si="10"/>
        <v>450.0000000000032</v>
      </c>
      <c r="BW18" s="142"/>
      <c r="BX18" s="5"/>
      <c r="BY18" s="5"/>
      <c r="BZ18" s="86">
        <v>0</v>
      </c>
      <c r="CA18" s="142">
        <v>15</v>
      </c>
      <c r="CB18" s="5">
        <v>10</v>
      </c>
      <c r="CC18" s="5"/>
      <c r="CD18" s="86">
        <v>0</v>
      </c>
      <c r="CE18" s="142">
        <v>15</v>
      </c>
      <c r="CF18" s="5">
        <v>14</v>
      </c>
      <c r="CG18" s="5"/>
      <c r="CH18" s="86">
        <f t="shared" si="11"/>
        <v>-8.526512829121202E-13</v>
      </c>
      <c r="CI18" s="142">
        <v>15</v>
      </c>
      <c r="CJ18" s="5">
        <v>17</v>
      </c>
      <c r="CK18" s="5"/>
      <c r="CL18" s="5">
        <v>15</v>
      </c>
      <c r="CM18" s="5">
        <v>23</v>
      </c>
      <c r="CN18" s="5">
        <v>8</v>
      </c>
      <c r="CO18" s="5"/>
      <c r="CP18" s="143">
        <f t="shared" si="12"/>
        <v>368.0000000000032</v>
      </c>
      <c r="CQ18" s="134">
        <v>15</v>
      </c>
      <c r="CR18" s="6">
        <v>42</v>
      </c>
      <c r="CS18" s="6"/>
      <c r="CT18" s="86">
        <f t="shared" si="13"/>
        <v>4.320099833421409E-12</v>
      </c>
      <c r="CU18" s="142">
        <v>15</v>
      </c>
      <c r="CV18" s="5">
        <v>45</v>
      </c>
      <c r="CW18" s="5"/>
      <c r="CX18" s="5"/>
      <c r="CY18" s="5"/>
      <c r="CZ18" s="5"/>
      <c r="DA18" s="5"/>
      <c r="DB18" s="143"/>
      <c r="DC18" s="134"/>
      <c r="DD18" s="6"/>
      <c r="DE18" s="6"/>
      <c r="DF18" s="86"/>
      <c r="DG18" s="134"/>
      <c r="DH18" s="6"/>
      <c r="DI18" s="6"/>
      <c r="DJ18" s="86"/>
      <c r="DK18" s="142"/>
      <c r="DL18" s="5"/>
      <c r="DM18" s="5"/>
      <c r="DN18" s="5"/>
      <c r="DO18" s="5"/>
      <c r="DP18" s="5"/>
      <c r="DQ18" s="5"/>
      <c r="DR18" s="143"/>
      <c r="DS18" s="134"/>
      <c r="DT18" s="6"/>
      <c r="DU18" s="6"/>
      <c r="DV18" s="86"/>
      <c r="DW18" s="142"/>
      <c r="DX18" s="5"/>
      <c r="DY18" s="5"/>
      <c r="DZ18" s="5"/>
      <c r="EA18" s="5"/>
      <c r="EB18" s="5"/>
      <c r="EC18" s="5"/>
      <c r="ED18" s="143"/>
      <c r="EE18" s="134"/>
      <c r="EF18" s="6"/>
      <c r="EG18" s="6"/>
      <c r="EH18" s="86"/>
      <c r="EI18" s="125"/>
      <c r="EJ18" s="6"/>
      <c r="EK18" s="6"/>
      <c r="EL18" s="86"/>
    </row>
    <row r="19" spans="1:142" s="9" customFormat="1" ht="22.5" customHeight="1">
      <c r="A19" s="26"/>
      <c r="B19" s="152" t="s">
        <v>153</v>
      </c>
      <c r="C19" s="153"/>
      <c r="D19" s="154"/>
      <c r="E19" s="39" t="s">
        <v>52</v>
      </c>
      <c r="F19" s="27">
        <v>16</v>
      </c>
      <c r="G19" s="39" t="s">
        <v>66</v>
      </c>
      <c r="H19" s="7" t="s">
        <v>62</v>
      </c>
      <c r="I19" s="3" t="s">
        <v>53</v>
      </c>
      <c r="J19" s="59" t="s">
        <v>101</v>
      </c>
      <c r="K19" s="131">
        <v>8</v>
      </c>
      <c r="L19" s="4">
        <v>34</v>
      </c>
      <c r="M19" s="8"/>
      <c r="N19" s="86">
        <v>0</v>
      </c>
      <c r="O19" s="134">
        <v>9</v>
      </c>
      <c r="P19" s="6">
        <v>21</v>
      </c>
      <c r="Q19" s="6"/>
      <c r="R19" s="86">
        <f t="shared" si="1"/>
        <v>0</v>
      </c>
      <c r="S19" s="142">
        <v>9</v>
      </c>
      <c r="T19" s="5">
        <v>24</v>
      </c>
      <c r="U19" s="5"/>
      <c r="V19" s="5">
        <v>9</v>
      </c>
      <c r="W19" s="5">
        <v>31</v>
      </c>
      <c r="X19" s="5">
        <v>19</v>
      </c>
      <c r="Y19" s="5"/>
      <c r="Z19" s="143">
        <f t="shared" si="2"/>
        <v>439.00000000000307</v>
      </c>
      <c r="AA19" s="134">
        <v>9</v>
      </c>
      <c r="AB19" s="6">
        <v>49</v>
      </c>
      <c r="AC19" s="6"/>
      <c r="AD19" s="86">
        <f t="shared" si="3"/>
        <v>0</v>
      </c>
      <c r="AE19" s="142">
        <v>9</v>
      </c>
      <c r="AF19" s="5">
        <v>52</v>
      </c>
      <c r="AG19" s="5"/>
      <c r="AH19" s="5">
        <v>9</v>
      </c>
      <c r="AI19" s="5">
        <v>56</v>
      </c>
      <c r="AJ19" s="5">
        <v>15</v>
      </c>
      <c r="AK19" s="5"/>
      <c r="AL19" s="143">
        <f t="shared" si="4"/>
        <v>254.9999999999967</v>
      </c>
      <c r="AM19" s="134">
        <v>10</v>
      </c>
      <c r="AN19" s="6">
        <v>27</v>
      </c>
      <c r="AO19" s="6"/>
      <c r="AP19" s="86">
        <f t="shared" si="21"/>
        <v>-7.275957614183426E-12</v>
      </c>
      <c r="AQ19" s="142">
        <v>10</v>
      </c>
      <c r="AR19" s="5">
        <v>33</v>
      </c>
      <c r="AS19" s="5"/>
      <c r="AT19" s="5">
        <v>10</v>
      </c>
      <c r="AU19" s="5">
        <v>40</v>
      </c>
      <c r="AV19" s="5">
        <v>28</v>
      </c>
      <c r="AW19" s="5"/>
      <c r="AX19" s="143">
        <f t="shared" si="6"/>
        <v>447.99999999999966</v>
      </c>
      <c r="AY19" s="134">
        <v>10</v>
      </c>
      <c r="AZ19" s="6">
        <v>58</v>
      </c>
      <c r="BA19" s="6"/>
      <c r="BB19" s="143">
        <f t="shared" si="22"/>
        <v>-5.229594535194337E-12</v>
      </c>
      <c r="BC19" s="142">
        <v>11</v>
      </c>
      <c r="BD19" s="5">
        <v>1</v>
      </c>
      <c r="BE19" s="5"/>
      <c r="BF19" s="5">
        <v>11</v>
      </c>
      <c r="BG19" s="5">
        <v>4</v>
      </c>
      <c r="BH19" s="5">
        <v>51</v>
      </c>
      <c r="BI19" s="5"/>
      <c r="BJ19" s="143">
        <f t="shared" si="8"/>
        <v>230.99999999999295</v>
      </c>
      <c r="BK19" s="134">
        <v>11</v>
      </c>
      <c r="BL19" s="6">
        <v>36</v>
      </c>
      <c r="BM19" s="6"/>
      <c r="BN19" s="86">
        <f t="shared" si="9"/>
        <v>0</v>
      </c>
      <c r="BO19" s="142">
        <v>11</v>
      </c>
      <c r="BP19" s="5">
        <v>39</v>
      </c>
      <c r="BQ19" s="5"/>
      <c r="BR19" s="5">
        <v>11</v>
      </c>
      <c r="BS19" s="5">
        <v>46</v>
      </c>
      <c r="BT19" s="5">
        <v>20</v>
      </c>
      <c r="BU19" s="5"/>
      <c r="BV19" s="143">
        <f t="shared" si="10"/>
        <v>440.00000000000006</v>
      </c>
      <c r="BW19" s="142"/>
      <c r="BX19" s="5"/>
      <c r="BY19" s="5"/>
      <c r="BZ19" s="86">
        <v>0</v>
      </c>
      <c r="CA19" s="142">
        <v>15</v>
      </c>
      <c r="CB19" s="5">
        <v>14</v>
      </c>
      <c r="CC19" s="5"/>
      <c r="CD19" s="86">
        <v>0</v>
      </c>
      <c r="CE19" s="142">
        <v>15</v>
      </c>
      <c r="CF19" s="5">
        <v>18</v>
      </c>
      <c r="CG19" s="5"/>
      <c r="CH19" s="86">
        <f t="shared" si="11"/>
        <v>8.753886504564434E-12</v>
      </c>
      <c r="CI19" s="142">
        <v>15</v>
      </c>
      <c r="CJ19" s="5">
        <v>21</v>
      </c>
      <c r="CK19" s="5"/>
      <c r="CL19" s="5">
        <v>15</v>
      </c>
      <c r="CM19" s="5"/>
      <c r="CN19" s="5"/>
      <c r="CO19" s="5"/>
      <c r="CP19" s="143"/>
      <c r="CQ19" s="134"/>
      <c r="CR19" s="6"/>
      <c r="CS19" s="6"/>
      <c r="CT19" s="86"/>
      <c r="CU19" s="142"/>
      <c r="CV19" s="5"/>
      <c r="CW19" s="5"/>
      <c r="CX19" s="5"/>
      <c r="CY19" s="5"/>
      <c r="CZ19" s="5"/>
      <c r="DA19" s="5"/>
      <c r="DB19" s="143"/>
      <c r="DC19" s="134"/>
      <c r="DD19" s="6"/>
      <c r="DE19" s="6"/>
      <c r="DF19" s="86"/>
      <c r="DG19" s="134"/>
      <c r="DH19" s="6"/>
      <c r="DI19" s="6"/>
      <c r="DJ19" s="86"/>
      <c r="DK19" s="142"/>
      <c r="DL19" s="5"/>
      <c r="DM19" s="5"/>
      <c r="DN19" s="5"/>
      <c r="DO19" s="5"/>
      <c r="DP19" s="5"/>
      <c r="DQ19" s="5"/>
      <c r="DR19" s="143"/>
      <c r="DS19" s="134"/>
      <c r="DT19" s="6"/>
      <c r="DU19" s="6"/>
      <c r="DV19" s="86"/>
      <c r="DW19" s="142"/>
      <c r="DX19" s="5"/>
      <c r="DY19" s="5"/>
      <c r="DZ19" s="5"/>
      <c r="EA19" s="5"/>
      <c r="EB19" s="5"/>
      <c r="EC19" s="5"/>
      <c r="ED19" s="143"/>
      <c r="EE19" s="134"/>
      <c r="EF19" s="6"/>
      <c r="EG19" s="6"/>
      <c r="EH19" s="86"/>
      <c r="EI19" s="125"/>
      <c r="EJ19" s="6"/>
      <c r="EK19" s="6"/>
      <c r="EL19" s="86"/>
    </row>
    <row r="20" spans="1:142" s="9" customFormat="1" ht="22.5" customHeight="1">
      <c r="A20" s="26"/>
      <c r="B20" s="152" t="s">
        <v>153</v>
      </c>
      <c r="C20" s="153"/>
      <c r="D20" s="154"/>
      <c r="E20" s="39" t="s">
        <v>52</v>
      </c>
      <c r="F20" s="27">
        <v>22</v>
      </c>
      <c r="G20" s="39" t="s">
        <v>64</v>
      </c>
      <c r="H20" s="7" t="s">
        <v>28</v>
      </c>
      <c r="I20" s="3" t="s">
        <v>53</v>
      </c>
      <c r="J20" s="59" t="s">
        <v>100</v>
      </c>
      <c r="K20" s="131">
        <v>8</v>
      </c>
      <c r="L20" s="4">
        <v>36</v>
      </c>
      <c r="M20" s="8"/>
      <c r="N20" s="86">
        <v>0</v>
      </c>
      <c r="O20" s="134">
        <v>9</v>
      </c>
      <c r="P20" s="6">
        <v>23</v>
      </c>
      <c r="Q20" s="6"/>
      <c r="R20" s="86">
        <f t="shared" si="1"/>
        <v>0</v>
      </c>
      <c r="S20" s="142">
        <v>9</v>
      </c>
      <c r="T20" s="5">
        <v>26</v>
      </c>
      <c r="U20" s="5"/>
      <c r="V20" s="5">
        <v>9</v>
      </c>
      <c r="W20" s="5">
        <v>33</v>
      </c>
      <c r="X20" s="5">
        <v>5</v>
      </c>
      <c r="Y20" s="5"/>
      <c r="Z20" s="143">
        <f t="shared" si="2"/>
        <v>425.0000000000025</v>
      </c>
      <c r="AA20" s="134">
        <v>9</v>
      </c>
      <c r="AB20" s="6">
        <v>51</v>
      </c>
      <c r="AC20" s="6"/>
      <c r="AD20" s="86">
        <f t="shared" si="3"/>
        <v>0</v>
      </c>
      <c r="AE20" s="142">
        <v>9</v>
      </c>
      <c r="AF20" s="5">
        <v>54</v>
      </c>
      <c r="AG20" s="5"/>
      <c r="AH20" s="5">
        <v>9</v>
      </c>
      <c r="AI20" s="5">
        <v>57</v>
      </c>
      <c r="AJ20" s="5">
        <v>45</v>
      </c>
      <c r="AK20" s="5"/>
      <c r="AL20" s="143">
        <f t="shared" si="4"/>
        <v>224.99999999999682</v>
      </c>
      <c r="AM20" s="134">
        <v>10</v>
      </c>
      <c r="AN20" s="6">
        <v>29</v>
      </c>
      <c r="AO20" s="6"/>
      <c r="AP20" s="86">
        <f t="shared" si="21"/>
        <v>-7.275957614183426E-12</v>
      </c>
      <c r="AQ20" s="142">
        <v>10</v>
      </c>
      <c r="AR20" s="5">
        <v>35</v>
      </c>
      <c r="AS20" s="5"/>
      <c r="AT20" s="5">
        <v>10</v>
      </c>
      <c r="AU20" s="5">
        <v>42</v>
      </c>
      <c r="AV20" s="5">
        <v>28</v>
      </c>
      <c r="AW20" s="5"/>
      <c r="AX20" s="143">
        <f t="shared" si="6"/>
        <v>447.99999999999966</v>
      </c>
      <c r="AY20" s="134">
        <v>11</v>
      </c>
      <c r="AZ20" s="6">
        <v>0</v>
      </c>
      <c r="BA20" s="6"/>
      <c r="BB20" s="143">
        <f t="shared" si="22"/>
        <v>-5.229594535194337E-12</v>
      </c>
      <c r="BC20" s="142">
        <v>11</v>
      </c>
      <c r="BD20" s="5">
        <v>3</v>
      </c>
      <c r="BE20" s="5"/>
      <c r="BF20" s="5">
        <v>11</v>
      </c>
      <c r="BG20" s="5">
        <v>6</v>
      </c>
      <c r="BH20" s="5">
        <v>58</v>
      </c>
      <c r="BI20" s="5"/>
      <c r="BJ20" s="143">
        <f t="shared" si="8"/>
        <v>238.00000000000043</v>
      </c>
      <c r="BK20" s="134">
        <v>11</v>
      </c>
      <c r="BL20" s="6">
        <v>38</v>
      </c>
      <c r="BM20" s="6"/>
      <c r="BN20" s="86">
        <f t="shared" si="9"/>
        <v>0</v>
      </c>
      <c r="BO20" s="142">
        <v>11</v>
      </c>
      <c r="BP20" s="5">
        <v>41</v>
      </c>
      <c r="BQ20" s="5"/>
      <c r="BR20" s="5">
        <v>11</v>
      </c>
      <c r="BS20" s="5">
        <v>48</v>
      </c>
      <c r="BT20" s="5">
        <v>57</v>
      </c>
      <c r="BU20" s="5"/>
      <c r="BV20" s="143">
        <f t="shared" si="10"/>
        <v>477.0000000000026</v>
      </c>
      <c r="BW20" s="142"/>
      <c r="BX20" s="5"/>
      <c r="BY20" s="5"/>
      <c r="BZ20" s="86">
        <v>0</v>
      </c>
      <c r="CA20" s="142">
        <v>15</v>
      </c>
      <c r="CB20" s="5">
        <v>16</v>
      </c>
      <c r="CC20" s="5"/>
      <c r="CD20" s="86">
        <v>0</v>
      </c>
      <c r="CE20" s="142">
        <v>15</v>
      </c>
      <c r="CF20" s="5">
        <v>20</v>
      </c>
      <c r="CG20" s="5"/>
      <c r="CH20" s="86">
        <f t="shared" si="11"/>
        <v>-8.526512829121202E-13</v>
      </c>
      <c r="CI20" s="142">
        <v>15</v>
      </c>
      <c r="CJ20" s="5">
        <v>23</v>
      </c>
      <c r="CK20" s="5"/>
      <c r="CL20" s="5">
        <v>15</v>
      </c>
      <c r="CM20" s="5"/>
      <c r="CN20" s="5"/>
      <c r="CO20" s="5"/>
      <c r="CP20" s="143"/>
      <c r="CQ20" s="134"/>
      <c r="CR20" s="6"/>
      <c r="CS20" s="6"/>
      <c r="CT20" s="86"/>
      <c r="CU20" s="142"/>
      <c r="CV20" s="5"/>
      <c r="CW20" s="5"/>
      <c r="CX20" s="5"/>
      <c r="CY20" s="5"/>
      <c r="CZ20" s="5"/>
      <c r="DA20" s="5"/>
      <c r="DB20" s="143"/>
      <c r="DC20" s="134"/>
      <c r="DD20" s="6"/>
      <c r="DE20" s="6"/>
      <c r="DF20" s="86"/>
      <c r="DG20" s="134"/>
      <c r="DH20" s="6"/>
      <c r="DI20" s="6"/>
      <c r="DJ20" s="86"/>
      <c r="DK20" s="142"/>
      <c r="DL20" s="5"/>
      <c r="DM20" s="5"/>
      <c r="DN20" s="5"/>
      <c r="DO20" s="5"/>
      <c r="DP20" s="5"/>
      <c r="DQ20" s="5"/>
      <c r="DR20" s="143"/>
      <c r="DS20" s="134"/>
      <c r="DT20" s="6"/>
      <c r="DU20" s="6"/>
      <c r="DV20" s="86"/>
      <c r="DW20" s="142"/>
      <c r="DX20" s="5"/>
      <c r="DY20" s="5"/>
      <c r="DZ20" s="5"/>
      <c r="EA20" s="5"/>
      <c r="EB20" s="5"/>
      <c r="EC20" s="5"/>
      <c r="ED20" s="143"/>
      <c r="EE20" s="134"/>
      <c r="EF20" s="6"/>
      <c r="EG20" s="6"/>
      <c r="EH20" s="86"/>
      <c r="EI20" s="125"/>
      <c r="EJ20" s="6"/>
      <c r="EK20" s="6"/>
      <c r="EL20" s="86"/>
    </row>
    <row r="21" spans="1:142" s="9" customFormat="1" ht="22.5" customHeight="1">
      <c r="A21" s="26"/>
      <c r="B21" s="152" t="s">
        <v>153</v>
      </c>
      <c r="C21" s="153"/>
      <c r="D21" s="154"/>
      <c r="E21" s="50" t="s">
        <v>36</v>
      </c>
      <c r="F21" s="27">
        <v>17</v>
      </c>
      <c r="G21" s="39" t="s">
        <v>72</v>
      </c>
      <c r="H21" s="3" t="s">
        <v>34</v>
      </c>
      <c r="I21" s="3" t="s">
        <v>35</v>
      </c>
      <c r="J21" s="59" t="s">
        <v>100</v>
      </c>
      <c r="K21" s="131">
        <v>9</v>
      </c>
      <c r="L21" s="4">
        <v>4</v>
      </c>
      <c r="M21" s="8"/>
      <c r="N21" s="86">
        <v>0</v>
      </c>
      <c r="O21" s="134">
        <v>9</v>
      </c>
      <c r="P21" s="6">
        <v>51</v>
      </c>
      <c r="Q21" s="6"/>
      <c r="R21" s="86">
        <f t="shared" si="1"/>
        <v>0</v>
      </c>
      <c r="S21" s="142">
        <v>9</v>
      </c>
      <c r="T21" s="5">
        <v>54</v>
      </c>
      <c r="U21" s="5"/>
      <c r="V21" s="5">
        <v>10</v>
      </c>
      <c r="W21" s="5">
        <v>2</v>
      </c>
      <c r="X21" s="5">
        <v>8</v>
      </c>
      <c r="Y21" s="5"/>
      <c r="Z21" s="143">
        <f t="shared" si="2"/>
        <v>487.99999999999795</v>
      </c>
      <c r="AA21" s="134">
        <v>10</v>
      </c>
      <c r="AB21" s="6">
        <v>19</v>
      </c>
      <c r="AC21" s="6"/>
      <c r="AD21" s="86">
        <f t="shared" si="3"/>
        <v>-5.229594535194337E-12</v>
      </c>
      <c r="AE21" s="142">
        <v>10</v>
      </c>
      <c r="AF21" s="5">
        <v>22</v>
      </c>
      <c r="AG21" s="5"/>
      <c r="AH21" s="5">
        <v>10</v>
      </c>
      <c r="AI21" s="5">
        <v>26</v>
      </c>
      <c r="AJ21" s="5">
        <v>15</v>
      </c>
      <c r="AK21" s="5"/>
      <c r="AL21" s="143">
        <f t="shared" si="4"/>
        <v>254.9999999999967</v>
      </c>
      <c r="AM21" s="134">
        <v>10</v>
      </c>
      <c r="AN21" s="6">
        <v>57</v>
      </c>
      <c r="AO21" s="6"/>
      <c r="AP21" s="86">
        <f t="shared" si="21"/>
        <v>0</v>
      </c>
      <c r="AQ21" s="142">
        <v>11</v>
      </c>
      <c r="AR21" s="5">
        <v>3</v>
      </c>
      <c r="AS21" s="5"/>
      <c r="AT21" s="5">
        <v>11</v>
      </c>
      <c r="AU21" s="5">
        <v>11</v>
      </c>
      <c r="AV21" s="5">
        <v>15</v>
      </c>
      <c r="AW21" s="5"/>
      <c r="AX21" s="143">
        <f t="shared" si="6"/>
        <v>494.99999999999585</v>
      </c>
      <c r="AY21" s="134">
        <v>11</v>
      </c>
      <c r="AZ21" s="6">
        <v>28</v>
      </c>
      <c r="BA21" s="6"/>
      <c r="BB21" s="143">
        <f t="shared" si="22"/>
        <v>0</v>
      </c>
      <c r="BC21" s="142">
        <v>11</v>
      </c>
      <c r="BD21" s="5">
        <v>31</v>
      </c>
      <c r="BE21" s="5"/>
      <c r="BF21" s="5">
        <v>11</v>
      </c>
      <c r="BG21" s="5">
        <v>35</v>
      </c>
      <c r="BH21" s="5">
        <v>38</v>
      </c>
      <c r="BI21" s="5"/>
      <c r="BJ21" s="143">
        <f t="shared" si="8"/>
        <v>277.9999999999987</v>
      </c>
      <c r="BK21" s="134"/>
      <c r="BL21" s="6"/>
      <c r="BM21" s="6"/>
      <c r="BN21" s="86"/>
      <c r="BO21" s="142"/>
      <c r="BP21" s="5"/>
      <c r="BQ21" s="5"/>
      <c r="BR21" s="5"/>
      <c r="BS21" s="5"/>
      <c r="BT21" s="5"/>
      <c r="BU21" s="5"/>
      <c r="BV21" s="143"/>
      <c r="BW21" s="142"/>
      <c r="BX21" s="5"/>
      <c r="BY21" s="5"/>
      <c r="BZ21" s="86">
        <v>0</v>
      </c>
      <c r="CA21" s="142">
        <v>15</v>
      </c>
      <c r="CB21" s="5">
        <v>30</v>
      </c>
      <c r="CC21" s="5"/>
      <c r="CD21" s="86">
        <v>0</v>
      </c>
      <c r="CE21" s="142">
        <v>15</v>
      </c>
      <c r="CF21" s="5">
        <v>34</v>
      </c>
      <c r="CG21" s="5"/>
      <c r="CH21" s="86">
        <f t="shared" si="11"/>
        <v>-8.526512829121202E-13</v>
      </c>
      <c r="CI21" s="142">
        <v>15</v>
      </c>
      <c r="CJ21" s="5">
        <v>37</v>
      </c>
      <c r="CK21" s="5"/>
      <c r="CL21" s="5">
        <v>15</v>
      </c>
      <c r="CM21" s="5">
        <v>43</v>
      </c>
      <c r="CN21" s="5">
        <v>46</v>
      </c>
      <c r="CO21" s="5"/>
      <c r="CP21" s="143"/>
      <c r="CQ21" s="134"/>
      <c r="CR21" s="6"/>
      <c r="CS21" s="6"/>
      <c r="CT21" s="86"/>
      <c r="CU21" s="142"/>
      <c r="CV21" s="5"/>
      <c r="CW21" s="5"/>
      <c r="CX21" s="5"/>
      <c r="CY21" s="5"/>
      <c r="CZ21" s="5"/>
      <c r="DA21" s="5"/>
      <c r="DB21" s="143"/>
      <c r="DC21" s="134"/>
      <c r="DD21" s="6"/>
      <c r="DE21" s="6"/>
      <c r="DF21" s="86"/>
      <c r="DG21" s="134"/>
      <c r="DH21" s="6"/>
      <c r="DI21" s="6"/>
      <c r="DJ21" s="86"/>
      <c r="DK21" s="142"/>
      <c r="DL21" s="5"/>
      <c r="DM21" s="5"/>
      <c r="DN21" s="5"/>
      <c r="DO21" s="5"/>
      <c r="DP21" s="5"/>
      <c r="DQ21" s="5"/>
      <c r="DR21" s="143"/>
      <c r="DS21" s="134"/>
      <c r="DT21" s="6"/>
      <c r="DU21" s="6"/>
      <c r="DV21" s="86"/>
      <c r="DW21" s="142"/>
      <c r="DX21" s="5"/>
      <c r="DY21" s="5"/>
      <c r="DZ21" s="5"/>
      <c r="EA21" s="5"/>
      <c r="EB21" s="5"/>
      <c r="EC21" s="5"/>
      <c r="ED21" s="143"/>
      <c r="EE21" s="134"/>
      <c r="EF21" s="6"/>
      <c r="EG21" s="6"/>
      <c r="EH21" s="86"/>
      <c r="EI21" s="125"/>
      <c r="EJ21" s="6"/>
      <c r="EK21" s="6"/>
      <c r="EL21" s="86"/>
    </row>
    <row r="22" spans="1:142" s="9" customFormat="1" ht="22.5" customHeight="1">
      <c r="A22" s="26"/>
      <c r="B22" s="152" t="s">
        <v>153</v>
      </c>
      <c r="C22" s="153"/>
      <c r="D22" s="154"/>
      <c r="E22" s="39" t="s">
        <v>43</v>
      </c>
      <c r="F22" s="27">
        <v>7</v>
      </c>
      <c r="G22" s="39"/>
      <c r="H22" s="3" t="s">
        <v>166</v>
      </c>
      <c r="I22" s="3" t="s">
        <v>51</v>
      </c>
      <c r="J22" s="59" t="s">
        <v>98</v>
      </c>
      <c r="K22" s="131">
        <v>8</v>
      </c>
      <c r="L22" s="4">
        <v>46</v>
      </c>
      <c r="M22" s="8"/>
      <c r="N22" s="86">
        <v>0</v>
      </c>
      <c r="O22" s="134">
        <v>9</v>
      </c>
      <c r="P22" s="6">
        <v>33</v>
      </c>
      <c r="Q22" s="6"/>
      <c r="R22" s="86">
        <f t="shared" si="1"/>
        <v>0</v>
      </c>
      <c r="S22" s="142">
        <v>9</v>
      </c>
      <c r="T22" s="5">
        <v>36</v>
      </c>
      <c r="U22" s="5"/>
      <c r="V22" s="5">
        <v>9</v>
      </c>
      <c r="W22" s="5">
        <v>42</v>
      </c>
      <c r="X22" s="5">
        <v>55</v>
      </c>
      <c r="Y22" s="5"/>
      <c r="Z22" s="143">
        <f t="shared" si="2"/>
        <v>415.0000000000041</v>
      </c>
      <c r="AA22" s="134">
        <v>10</v>
      </c>
      <c r="AB22" s="6">
        <v>1</v>
      </c>
      <c r="AC22" s="6"/>
      <c r="AD22" s="86">
        <f t="shared" si="3"/>
        <v>4.320099833421409E-12</v>
      </c>
      <c r="AE22" s="142">
        <v>10</v>
      </c>
      <c r="AF22" s="5">
        <v>4</v>
      </c>
      <c r="AG22" s="5"/>
      <c r="AH22" s="5">
        <v>10</v>
      </c>
      <c r="AI22" s="5">
        <v>7</v>
      </c>
      <c r="AJ22" s="5">
        <v>36</v>
      </c>
      <c r="AK22" s="5"/>
      <c r="AL22" s="143">
        <f t="shared" si="4"/>
        <v>216.0000000000002</v>
      </c>
      <c r="AM22" s="134">
        <v>10</v>
      </c>
      <c r="AN22" s="6">
        <v>39</v>
      </c>
      <c r="AO22" s="6"/>
      <c r="AP22" s="86">
        <f t="shared" si="21"/>
        <v>0</v>
      </c>
      <c r="AQ22" s="142">
        <v>10</v>
      </c>
      <c r="AR22" s="5">
        <v>45</v>
      </c>
      <c r="AS22" s="5"/>
      <c r="AT22" s="5">
        <v>10</v>
      </c>
      <c r="AU22" s="5">
        <v>52</v>
      </c>
      <c r="AV22" s="5">
        <v>1</v>
      </c>
      <c r="AW22" s="5"/>
      <c r="AX22" s="143">
        <f t="shared" si="6"/>
        <v>420.99999999999545</v>
      </c>
      <c r="AY22" s="134">
        <v>11</v>
      </c>
      <c r="AZ22" s="6">
        <v>10</v>
      </c>
      <c r="BA22" s="6"/>
      <c r="BB22" s="143">
        <f t="shared" si="22"/>
        <v>-5.229594535194337E-12</v>
      </c>
      <c r="BC22" s="142">
        <v>11</v>
      </c>
      <c r="BD22" s="5">
        <v>13</v>
      </c>
      <c r="BE22" s="5"/>
      <c r="BF22" s="5">
        <v>11</v>
      </c>
      <c r="BG22" s="5">
        <v>16</v>
      </c>
      <c r="BH22" s="5">
        <v>36</v>
      </c>
      <c r="BI22" s="5"/>
      <c r="BJ22" s="143">
        <f t="shared" si="8"/>
        <v>216.0000000000002</v>
      </c>
      <c r="BK22" s="134">
        <v>11</v>
      </c>
      <c r="BL22" s="6">
        <v>48</v>
      </c>
      <c r="BM22" s="6"/>
      <c r="BN22" s="86">
        <f>(TIME(BK22,BL22,BM22)-TIME(BC22,BD22,BE22))*86400-2100</f>
        <v>0</v>
      </c>
      <c r="BO22" s="142">
        <v>11</v>
      </c>
      <c r="BP22" s="5">
        <v>51</v>
      </c>
      <c r="BQ22" s="5"/>
      <c r="BR22" s="5">
        <v>11</v>
      </c>
      <c r="BS22" s="5">
        <v>58</v>
      </c>
      <c r="BT22" s="5">
        <v>8</v>
      </c>
      <c r="BU22" s="5"/>
      <c r="BV22" s="143">
        <f>(TIME(BR22,BS22,BT22)-TIME(BO22,BP22,BQ22))*86400+BU22</f>
        <v>428.00000000000296</v>
      </c>
      <c r="BW22" s="142"/>
      <c r="BX22" s="5"/>
      <c r="BY22" s="5"/>
      <c r="BZ22" s="86">
        <v>0</v>
      </c>
      <c r="CA22" s="142"/>
      <c r="CB22" s="5"/>
      <c r="CC22" s="5"/>
      <c r="CD22" s="86">
        <v>0</v>
      </c>
      <c r="CE22" s="142"/>
      <c r="CF22" s="5"/>
      <c r="CG22" s="5"/>
      <c r="CH22" s="86"/>
      <c r="CI22" s="142"/>
      <c r="CJ22" s="5"/>
      <c r="CK22" s="5"/>
      <c r="CL22" s="5"/>
      <c r="CM22" s="5"/>
      <c r="CN22" s="5"/>
      <c r="CO22" s="5"/>
      <c r="CP22" s="143"/>
      <c r="CQ22" s="134"/>
      <c r="CR22" s="6"/>
      <c r="CS22" s="6"/>
      <c r="CT22" s="86"/>
      <c r="CU22" s="142"/>
      <c r="CV22" s="5"/>
      <c r="CW22" s="5"/>
      <c r="CX22" s="5"/>
      <c r="CY22" s="5"/>
      <c r="CZ22" s="5"/>
      <c r="DA22" s="5"/>
      <c r="DB22" s="143"/>
      <c r="DC22" s="134"/>
      <c r="DD22" s="6"/>
      <c r="DE22" s="6"/>
      <c r="DF22" s="86"/>
      <c r="DG22" s="134"/>
      <c r="DH22" s="6"/>
      <c r="DI22" s="6"/>
      <c r="DJ22" s="86"/>
      <c r="DK22" s="142"/>
      <c r="DL22" s="5"/>
      <c r="DM22" s="5"/>
      <c r="DN22" s="5"/>
      <c r="DO22" s="5"/>
      <c r="DP22" s="5"/>
      <c r="DQ22" s="5"/>
      <c r="DR22" s="143"/>
      <c r="DS22" s="134"/>
      <c r="DT22" s="6"/>
      <c r="DU22" s="6"/>
      <c r="DV22" s="86"/>
      <c r="DW22" s="142"/>
      <c r="DX22" s="5"/>
      <c r="DY22" s="5"/>
      <c r="DZ22" s="5"/>
      <c r="EA22" s="5"/>
      <c r="EB22" s="5"/>
      <c r="EC22" s="5"/>
      <c r="ED22" s="143"/>
      <c r="EE22" s="134"/>
      <c r="EF22" s="6"/>
      <c r="EG22" s="6"/>
      <c r="EH22" s="86"/>
      <c r="EI22" s="125"/>
      <c r="EJ22" s="6"/>
      <c r="EK22" s="6"/>
      <c r="EL22" s="86"/>
    </row>
    <row r="23" spans="1:142" s="9" customFormat="1" ht="22.5" customHeight="1">
      <c r="A23" s="26"/>
      <c r="B23" s="152" t="s">
        <v>153</v>
      </c>
      <c r="C23" s="153"/>
      <c r="D23" s="154"/>
      <c r="E23" s="39" t="s">
        <v>43</v>
      </c>
      <c r="F23" s="27">
        <v>28</v>
      </c>
      <c r="G23" s="39"/>
      <c r="H23" s="3" t="s">
        <v>46</v>
      </c>
      <c r="I23" s="3" t="s">
        <v>45</v>
      </c>
      <c r="J23" s="59"/>
      <c r="K23" s="131">
        <v>8</v>
      </c>
      <c r="L23" s="4">
        <v>48</v>
      </c>
      <c r="M23" s="8"/>
      <c r="N23" s="86">
        <v>0</v>
      </c>
      <c r="O23" s="134">
        <v>9</v>
      </c>
      <c r="P23" s="6">
        <v>35</v>
      </c>
      <c r="Q23" s="6"/>
      <c r="R23" s="86">
        <f t="shared" si="1"/>
        <v>0</v>
      </c>
      <c r="S23" s="142">
        <v>9</v>
      </c>
      <c r="T23" s="5">
        <v>38</v>
      </c>
      <c r="U23" s="5"/>
      <c r="V23" s="5">
        <v>9</v>
      </c>
      <c r="W23" s="5">
        <v>44</v>
      </c>
      <c r="X23" s="5">
        <v>57</v>
      </c>
      <c r="Y23" s="5"/>
      <c r="Z23" s="143">
        <f t="shared" si="2"/>
        <v>417.0000000000076</v>
      </c>
      <c r="AA23" s="134">
        <v>10</v>
      </c>
      <c r="AB23" s="6">
        <v>3</v>
      </c>
      <c r="AC23" s="6"/>
      <c r="AD23" s="86">
        <f t="shared" si="3"/>
        <v>4.320099833421409E-12</v>
      </c>
      <c r="AE23" s="142">
        <v>10</v>
      </c>
      <c r="AF23" s="5">
        <v>6</v>
      </c>
      <c r="AG23" s="5"/>
      <c r="AH23" s="5">
        <v>10</v>
      </c>
      <c r="AI23" s="5">
        <v>9</v>
      </c>
      <c r="AJ23" s="5">
        <v>34</v>
      </c>
      <c r="AK23" s="5"/>
      <c r="AL23" s="143">
        <f t="shared" si="4"/>
        <v>214.00000000000148</v>
      </c>
      <c r="AM23" s="134">
        <v>10</v>
      </c>
      <c r="AN23" s="6">
        <v>41</v>
      </c>
      <c r="AO23" s="6"/>
      <c r="AP23" s="86">
        <f t="shared" si="21"/>
        <v>0</v>
      </c>
      <c r="AQ23" s="142">
        <v>10</v>
      </c>
      <c r="AR23" s="5">
        <v>47</v>
      </c>
      <c r="AS23" s="5"/>
      <c r="AT23" s="5">
        <v>10</v>
      </c>
      <c r="AU23" s="5">
        <v>53</v>
      </c>
      <c r="AV23" s="5">
        <v>58</v>
      </c>
      <c r="AW23" s="5"/>
      <c r="AX23" s="143">
        <f t="shared" si="6"/>
        <v>417.9999999999998</v>
      </c>
      <c r="AY23" s="134">
        <v>11</v>
      </c>
      <c r="AZ23" s="6">
        <v>12</v>
      </c>
      <c r="BA23" s="6"/>
      <c r="BB23" s="143">
        <f t="shared" si="22"/>
        <v>-5.229594535194337E-12</v>
      </c>
      <c r="BC23" s="142">
        <v>11</v>
      </c>
      <c r="BD23" s="5">
        <v>15</v>
      </c>
      <c r="BE23" s="5"/>
      <c r="BF23" s="5"/>
      <c r="BG23" s="5"/>
      <c r="BH23" s="5"/>
      <c r="BI23" s="5"/>
      <c r="BJ23" s="143"/>
      <c r="BK23" s="134">
        <v>11</v>
      </c>
      <c r="BL23" s="6"/>
      <c r="BM23" s="6"/>
      <c r="BN23" s="86"/>
      <c r="BO23" s="142"/>
      <c r="BP23" s="5"/>
      <c r="BQ23" s="5"/>
      <c r="BR23" s="5"/>
      <c r="BS23" s="5"/>
      <c r="BT23" s="5"/>
      <c r="BU23" s="5"/>
      <c r="BV23" s="143"/>
      <c r="BW23" s="142"/>
      <c r="BX23" s="5"/>
      <c r="BY23" s="5"/>
      <c r="BZ23" s="86"/>
      <c r="CA23" s="142"/>
      <c r="CB23" s="5"/>
      <c r="CC23" s="5"/>
      <c r="CD23" s="86"/>
      <c r="CE23" s="142"/>
      <c r="CF23" s="5"/>
      <c r="CG23" s="5"/>
      <c r="CH23" s="86"/>
      <c r="CI23" s="142"/>
      <c r="CJ23" s="5"/>
      <c r="CK23" s="5"/>
      <c r="CL23" s="5"/>
      <c r="CM23" s="5"/>
      <c r="CN23" s="5"/>
      <c r="CO23" s="5"/>
      <c r="CP23" s="143"/>
      <c r="CQ23" s="134"/>
      <c r="CR23" s="6"/>
      <c r="CS23" s="6"/>
      <c r="CT23" s="86"/>
      <c r="CU23" s="142"/>
      <c r="CV23" s="5"/>
      <c r="CW23" s="5"/>
      <c r="CX23" s="5"/>
      <c r="CY23" s="5"/>
      <c r="CZ23" s="5"/>
      <c r="DA23" s="5"/>
      <c r="DB23" s="143"/>
      <c r="DC23" s="134"/>
      <c r="DD23" s="6"/>
      <c r="DE23" s="6"/>
      <c r="DF23" s="86"/>
      <c r="DG23" s="134"/>
      <c r="DH23" s="6"/>
      <c r="DI23" s="6"/>
      <c r="DJ23" s="86"/>
      <c r="DK23" s="142"/>
      <c r="DL23" s="5"/>
      <c r="DM23" s="5"/>
      <c r="DN23" s="5"/>
      <c r="DO23" s="5"/>
      <c r="DP23" s="5"/>
      <c r="DQ23" s="5"/>
      <c r="DR23" s="143"/>
      <c r="DS23" s="134"/>
      <c r="DT23" s="6"/>
      <c r="DU23" s="6"/>
      <c r="DV23" s="86"/>
      <c r="DW23" s="142"/>
      <c r="DX23" s="5"/>
      <c r="DY23" s="5"/>
      <c r="DZ23" s="5"/>
      <c r="EA23" s="5"/>
      <c r="EB23" s="5"/>
      <c r="EC23" s="5"/>
      <c r="ED23" s="143"/>
      <c r="EE23" s="134"/>
      <c r="EF23" s="6"/>
      <c r="EG23" s="6"/>
      <c r="EH23" s="86"/>
      <c r="EI23" s="125"/>
      <c r="EJ23" s="6"/>
      <c r="EK23" s="6"/>
      <c r="EL23" s="86"/>
    </row>
    <row r="24" spans="1:142" s="9" customFormat="1" ht="22.5" customHeight="1" thickBot="1">
      <c r="A24" s="26"/>
      <c r="B24" s="155" t="s">
        <v>153</v>
      </c>
      <c r="C24" s="156"/>
      <c r="D24" s="157"/>
      <c r="E24" s="65" t="s">
        <v>52</v>
      </c>
      <c r="F24" s="64">
        <v>34</v>
      </c>
      <c r="G24" s="65" t="s">
        <v>66</v>
      </c>
      <c r="H24" s="88" t="s">
        <v>55</v>
      </c>
      <c r="I24" s="66" t="s">
        <v>56</v>
      </c>
      <c r="J24" s="67"/>
      <c r="K24" s="132">
        <v>8</v>
      </c>
      <c r="L24" s="91">
        <v>40</v>
      </c>
      <c r="M24" s="92"/>
      <c r="N24" s="98">
        <v>0</v>
      </c>
      <c r="O24" s="135">
        <v>9</v>
      </c>
      <c r="P24" s="94">
        <v>27</v>
      </c>
      <c r="Q24" s="94"/>
      <c r="R24" s="98">
        <f t="shared" si="1"/>
        <v>0</v>
      </c>
      <c r="S24" s="144">
        <v>9</v>
      </c>
      <c r="T24" s="95">
        <v>30</v>
      </c>
      <c r="U24" s="95"/>
      <c r="V24" s="95">
        <v>9</v>
      </c>
      <c r="W24" s="95">
        <v>36</v>
      </c>
      <c r="X24" s="95">
        <v>55</v>
      </c>
      <c r="Y24" s="95"/>
      <c r="Z24" s="145">
        <f t="shared" si="2"/>
        <v>414.9999999999993</v>
      </c>
      <c r="AA24" s="135">
        <v>9</v>
      </c>
      <c r="AB24" s="94">
        <v>55</v>
      </c>
      <c r="AC24" s="94"/>
      <c r="AD24" s="98">
        <f t="shared" si="3"/>
        <v>0</v>
      </c>
      <c r="AE24" s="144">
        <v>9</v>
      </c>
      <c r="AF24" s="95">
        <v>58</v>
      </c>
      <c r="AG24" s="95"/>
      <c r="AH24" s="95">
        <v>10</v>
      </c>
      <c r="AI24" s="95">
        <v>19</v>
      </c>
      <c r="AJ24" s="95">
        <v>46</v>
      </c>
      <c r="AK24" s="95"/>
      <c r="AL24" s="145">
        <v>220</v>
      </c>
      <c r="AM24" s="135">
        <v>10</v>
      </c>
      <c r="AN24" s="94">
        <v>38</v>
      </c>
      <c r="AO24" s="94"/>
      <c r="AP24" s="147">
        <v>50</v>
      </c>
      <c r="AQ24" s="144">
        <v>10</v>
      </c>
      <c r="AR24" s="95">
        <v>43</v>
      </c>
      <c r="AS24" s="95"/>
      <c r="AT24" s="95">
        <v>10</v>
      </c>
      <c r="AU24" s="95">
        <v>51</v>
      </c>
      <c r="AV24" s="95">
        <v>56</v>
      </c>
      <c r="AW24" s="95"/>
      <c r="AX24" s="145">
        <f t="shared" si="6"/>
        <v>536.0000000000007</v>
      </c>
      <c r="AY24" s="135"/>
      <c r="AZ24" s="94"/>
      <c r="BA24" s="94"/>
      <c r="BB24" s="145"/>
      <c r="BC24" s="144"/>
      <c r="BD24" s="95"/>
      <c r="BE24" s="95"/>
      <c r="BF24" s="95"/>
      <c r="BG24" s="95"/>
      <c r="BH24" s="95"/>
      <c r="BI24" s="95"/>
      <c r="BJ24" s="145"/>
      <c r="BK24" s="135">
        <v>11</v>
      </c>
      <c r="BL24" s="94"/>
      <c r="BM24" s="94"/>
      <c r="BN24" s="98"/>
      <c r="BO24" s="144"/>
      <c r="BP24" s="95"/>
      <c r="BQ24" s="95"/>
      <c r="BR24" s="95"/>
      <c r="BS24" s="95"/>
      <c r="BT24" s="95"/>
      <c r="BU24" s="95"/>
      <c r="BV24" s="145"/>
      <c r="BW24" s="144"/>
      <c r="BX24" s="95"/>
      <c r="BY24" s="95"/>
      <c r="BZ24" s="98"/>
      <c r="CA24" s="144"/>
      <c r="CB24" s="95"/>
      <c r="CC24" s="95"/>
      <c r="CD24" s="98"/>
      <c r="CE24" s="144"/>
      <c r="CF24" s="95"/>
      <c r="CG24" s="95"/>
      <c r="CH24" s="98"/>
      <c r="CI24" s="144"/>
      <c r="CJ24" s="95"/>
      <c r="CK24" s="95"/>
      <c r="CL24" s="95"/>
      <c r="CM24" s="95"/>
      <c r="CN24" s="95"/>
      <c r="CO24" s="95"/>
      <c r="CP24" s="145"/>
      <c r="CQ24" s="135"/>
      <c r="CR24" s="94"/>
      <c r="CS24" s="94"/>
      <c r="CT24" s="98"/>
      <c r="CU24" s="144"/>
      <c r="CV24" s="95"/>
      <c r="CW24" s="95"/>
      <c r="CX24" s="95"/>
      <c r="CY24" s="95"/>
      <c r="CZ24" s="95"/>
      <c r="DA24" s="95"/>
      <c r="DB24" s="145"/>
      <c r="DC24" s="135"/>
      <c r="DD24" s="94"/>
      <c r="DE24" s="94"/>
      <c r="DF24" s="98"/>
      <c r="DG24" s="135"/>
      <c r="DH24" s="94"/>
      <c r="DI24" s="94"/>
      <c r="DJ24" s="98"/>
      <c r="DK24" s="144"/>
      <c r="DL24" s="95"/>
      <c r="DM24" s="95"/>
      <c r="DN24" s="95"/>
      <c r="DO24" s="95"/>
      <c r="DP24" s="95"/>
      <c r="DQ24" s="95"/>
      <c r="DR24" s="145"/>
      <c r="DS24" s="135"/>
      <c r="DT24" s="94"/>
      <c r="DU24" s="94"/>
      <c r="DV24" s="98"/>
      <c r="DW24" s="144"/>
      <c r="DX24" s="95"/>
      <c r="DY24" s="95"/>
      <c r="DZ24" s="95"/>
      <c r="EA24" s="95"/>
      <c r="EB24" s="95"/>
      <c r="EC24" s="95"/>
      <c r="ED24" s="145"/>
      <c r="EE24" s="135"/>
      <c r="EF24" s="94"/>
      <c r="EG24" s="94"/>
      <c r="EH24" s="98"/>
      <c r="EI24" s="126"/>
      <c r="EJ24" s="94"/>
      <c r="EK24" s="94"/>
      <c r="EL24" s="98"/>
    </row>
    <row r="25" spans="2:42" ht="13.5" hidden="1" thickBot="1">
      <c r="B25" s="181" t="s">
        <v>154</v>
      </c>
      <c r="C25" s="181"/>
      <c r="D25" s="181"/>
      <c r="E25" s="181"/>
      <c r="F25" s="181"/>
      <c r="G25" s="181"/>
      <c r="H25" s="182"/>
      <c r="I25" s="51"/>
      <c r="J25" s="51"/>
      <c r="K25" s="51"/>
      <c r="L25" s="53"/>
      <c r="M25" s="53"/>
      <c r="AP25" s="53"/>
    </row>
    <row r="26" spans="1:142" s="9" customFormat="1" ht="22.5" customHeight="1" hidden="1">
      <c r="A26" s="26"/>
      <c r="B26" s="73"/>
      <c r="C26" s="74">
        <f>N26+R26+Z26+AD26+AL26+AP26+AX26+BB26+BJ26+BN26+BV26+BZ26+CD26+CH26+CP26+CT26+DB26+DF26+DJ26+DR26+DV26+ED26+EH26+EL26</f>
        <v>3481.999999999974</v>
      </c>
      <c r="D26" s="121"/>
      <c r="E26" s="75"/>
      <c r="F26" s="76" t="s">
        <v>107</v>
      </c>
      <c r="G26" s="75" t="s">
        <v>108</v>
      </c>
      <c r="H26" s="77" t="s">
        <v>109</v>
      </c>
      <c r="I26" s="77" t="s">
        <v>110</v>
      </c>
      <c r="J26" s="78"/>
      <c r="K26" s="136">
        <v>8</v>
      </c>
      <c r="L26" s="80">
        <v>27</v>
      </c>
      <c r="M26" s="81"/>
      <c r="N26" s="85">
        <v>0</v>
      </c>
      <c r="O26" s="133">
        <v>9</v>
      </c>
      <c r="P26" s="82">
        <v>14</v>
      </c>
      <c r="Q26" s="82"/>
      <c r="R26" s="85">
        <f>(TIME(O26,P26,Q26)-TIME(K26,L26,M26))*86400-2820</f>
        <v>0</v>
      </c>
      <c r="S26" s="140">
        <v>9</v>
      </c>
      <c r="T26" s="84">
        <v>17</v>
      </c>
      <c r="U26" s="84"/>
      <c r="V26" s="84">
        <v>9</v>
      </c>
      <c r="W26" s="84">
        <v>24</v>
      </c>
      <c r="X26" s="84">
        <v>54</v>
      </c>
      <c r="Y26" s="84"/>
      <c r="Z26" s="141">
        <f>(TIME(V26,W26,X26)-TIME(S26,T26,U26))*86400+Y26</f>
        <v>473.9999999999974</v>
      </c>
      <c r="AA26" s="133">
        <v>9</v>
      </c>
      <c r="AB26" s="82">
        <v>42</v>
      </c>
      <c r="AC26" s="82"/>
      <c r="AD26" s="85">
        <f>(TIME(AA26,AB26,AC26)-TIME(S26,T26,U26))*86400-1500</f>
        <v>-5.229594535194337E-12</v>
      </c>
      <c r="AE26" s="140">
        <v>9</v>
      </c>
      <c r="AF26" s="84">
        <v>45</v>
      </c>
      <c r="AG26" s="84"/>
      <c r="AH26" s="84">
        <v>9</v>
      </c>
      <c r="AI26" s="84">
        <v>49</v>
      </c>
      <c r="AJ26" s="84">
        <v>10</v>
      </c>
      <c r="AK26" s="84"/>
      <c r="AL26" s="141">
        <f>(TIME(AH26,AI26,AJ26)-TIME(AE26,AF26,AG26))*86400+AK26</f>
        <v>250.0000000000023</v>
      </c>
      <c r="AM26" s="133">
        <v>10</v>
      </c>
      <c r="AN26" s="82">
        <v>20</v>
      </c>
      <c r="AO26" s="82"/>
      <c r="AP26" s="85">
        <f>(TIME(AM26,AN26,AO26)-TIME(AE26,AF26,AG26))*86400-2100</f>
        <v>0</v>
      </c>
      <c r="AQ26" s="140">
        <v>10</v>
      </c>
      <c r="AR26" s="84">
        <v>26</v>
      </c>
      <c r="AS26" s="84"/>
      <c r="AT26" s="84">
        <v>10</v>
      </c>
      <c r="AU26" s="84">
        <v>33</v>
      </c>
      <c r="AV26" s="84">
        <v>55</v>
      </c>
      <c r="AW26" s="84"/>
      <c r="AX26" s="141">
        <f>(TIME(AT26,AU26,AV26)-TIME(AQ26,AR26,AS26))*86400+AW26</f>
        <v>474.9999999999991</v>
      </c>
      <c r="AY26" s="133">
        <v>10</v>
      </c>
      <c r="AZ26" s="82">
        <v>51</v>
      </c>
      <c r="BA26" s="82"/>
      <c r="BB26" s="141">
        <f>(TIME(AY26,AZ26,BA26)-TIME(AQ26,AR26,AS26))*86400-1500</f>
        <v>0</v>
      </c>
      <c r="BC26" s="140">
        <v>10</v>
      </c>
      <c r="BD26" s="84">
        <v>54</v>
      </c>
      <c r="BE26" s="84"/>
      <c r="BF26" s="84">
        <v>10</v>
      </c>
      <c r="BG26" s="84">
        <v>58</v>
      </c>
      <c r="BH26" s="84">
        <v>8</v>
      </c>
      <c r="BI26" s="84"/>
      <c r="BJ26" s="141">
        <f>(TIME(BF26,BG26,BH26)-TIME(BC26,BD26,BE26))*86400+BI26</f>
        <v>248.00000000000358</v>
      </c>
      <c r="BK26" s="133">
        <v>11</v>
      </c>
      <c r="BL26" s="82">
        <v>29</v>
      </c>
      <c r="BM26" s="82"/>
      <c r="BN26" s="85">
        <f>(TIME(BK26,BL26,BM26)-TIME(BC26,BD26,BE26))*86400-2100</f>
        <v>0</v>
      </c>
      <c r="BO26" s="140">
        <v>11</v>
      </c>
      <c r="BP26" s="84">
        <v>32</v>
      </c>
      <c r="BQ26" s="84"/>
      <c r="BR26" s="84">
        <v>11</v>
      </c>
      <c r="BS26" s="84">
        <v>39</v>
      </c>
      <c r="BT26" s="84">
        <v>59</v>
      </c>
      <c r="BU26" s="84"/>
      <c r="BV26" s="141">
        <f>(TIME(BR26,BS26,BT26)-TIME(BO26,BP26,BQ26))*86400+BU26</f>
        <v>479.00000000000136</v>
      </c>
      <c r="BW26" s="140"/>
      <c r="BX26" s="84"/>
      <c r="BY26" s="84"/>
      <c r="BZ26" s="85">
        <v>0</v>
      </c>
      <c r="CA26" s="140">
        <v>14</v>
      </c>
      <c r="CB26" s="84">
        <v>57</v>
      </c>
      <c r="CC26" s="84"/>
      <c r="CD26" s="85">
        <v>0</v>
      </c>
      <c r="CE26" s="140">
        <v>15</v>
      </c>
      <c r="CF26" s="84">
        <v>1</v>
      </c>
      <c r="CG26" s="84"/>
      <c r="CH26" s="85">
        <f>(TIME(CE26,CF26,CG26)-TIME(CA26,CB26,CC26))*86400-240</f>
        <v>-8.526512829121202E-13</v>
      </c>
      <c r="CI26" s="140">
        <v>15</v>
      </c>
      <c r="CJ26" s="84">
        <v>4</v>
      </c>
      <c r="CK26" s="84"/>
      <c r="CL26" s="84">
        <v>15</v>
      </c>
      <c r="CM26" s="84">
        <v>10</v>
      </c>
      <c r="CN26" s="84">
        <v>35</v>
      </c>
      <c r="CO26" s="84"/>
      <c r="CP26" s="141">
        <f>(TIME(CL26,CM26,CN26)-TIME(CI26,CJ26,CK26))*86400+CO26</f>
        <v>394.9999999999978</v>
      </c>
      <c r="CQ26" s="133">
        <v>15</v>
      </c>
      <c r="CR26" s="82">
        <v>29</v>
      </c>
      <c r="CS26" s="82"/>
      <c r="CT26" s="85">
        <f>(TIME(CQ26,CR26,CS26)-TIME(CI26,CJ26,CK26))*86400-1500</f>
        <v>-5.229594535194337E-12</v>
      </c>
      <c r="CU26" s="140">
        <v>15</v>
      </c>
      <c r="CV26" s="84">
        <v>32</v>
      </c>
      <c r="CW26" s="84"/>
      <c r="CX26" s="84">
        <v>15</v>
      </c>
      <c r="CY26" s="84">
        <v>37</v>
      </c>
      <c r="CZ26" s="84">
        <v>6</v>
      </c>
      <c r="DA26" s="84"/>
      <c r="DB26" s="141">
        <f>(TIME(CX26,CY26,CZ26)-TIME(CU26,CV26,CW26))*86400+DA26</f>
        <v>305.9999999999999</v>
      </c>
      <c r="DC26" s="133">
        <v>16</v>
      </c>
      <c r="DD26" s="82">
        <v>2</v>
      </c>
      <c r="DE26" s="82"/>
      <c r="DF26" s="85">
        <f>(TIME(DC26,DD26,DE26)-TIME(CU26,CV26,CW26))*86400-1800</f>
        <v>3.183231456205249E-12</v>
      </c>
      <c r="DG26" s="133">
        <v>16</v>
      </c>
      <c r="DH26" s="82">
        <v>6</v>
      </c>
      <c r="DI26" s="82"/>
      <c r="DJ26" s="85">
        <f>(TIME(DG26,DH26,DI26)-TIME(DC26,DD26,DE26))*86400-240</f>
        <v>-8.526512829121202E-13</v>
      </c>
      <c r="DK26" s="140">
        <v>16</v>
      </c>
      <c r="DL26" s="84">
        <v>9</v>
      </c>
      <c r="DM26" s="84"/>
      <c r="DN26" s="84">
        <v>16</v>
      </c>
      <c r="DO26" s="84">
        <v>16</v>
      </c>
      <c r="DP26" s="84">
        <v>0</v>
      </c>
      <c r="DQ26" s="84"/>
      <c r="DR26" s="141">
        <f>(TIME(DN26,DO26,DP26)-TIME(DK26,DL26,DM26))*86400+DQ26</f>
        <v>419.9999999999985</v>
      </c>
      <c r="DS26" s="133">
        <v>16</v>
      </c>
      <c r="DT26" s="82">
        <v>32</v>
      </c>
      <c r="DU26" s="82"/>
      <c r="DV26" s="151">
        <v>120</v>
      </c>
      <c r="DW26" s="140">
        <v>16</v>
      </c>
      <c r="DX26" s="84">
        <v>36</v>
      </c>
      <c r="DY26" s="84"/>
      <c r="DZ26" s="84">
        <v>16</v>
      </c>
      <c r="EA26" s="84">
        <v>41</v>
      </c>
      <c r="EB26" s="84">
        <v>15</v>
      </c>
      <c r="EC26" s="84"/>
      <c r="ED26" s="141">
        <f>(TIME(DZ26,EA26,EB26)-TIME(DW26,DX26,DY26))*86400+EC26</f>
        <v>314.9999999999917</v>
      </c>
      <c r="EE26" s="133">
        <v>17</v>
      </c>
      <c r="EF26" s="82">
        <v>16</v>
      </c>
      <c r="EG26" s="82"/>
      <c r="EH26" s="85">
        <f>(TIME(EE26,EF26,EG26)-TIME(DW26,DX26,DY26))*86400-2400</f>
        <v>-8.640199666842818E-12</v>
      </c>
      <c r="EI26" s="124"/>
      <c r="EJ26" s="82"/>
      <c r="EK26" s="82"/>
      <c r="EL26" s="85">
        <v>0</v>
      </c>
    </row>
    <row r="27" spans="1:142" s="9" customFormat="1" ht="22.5" customHeight="1" hidden="1" thickBot="1">
      <c r="A27" s="26"/>
      <c r="B27" s="87"/>
      <c r="C27" s="61">
        <f>N27+R27+Z27+AD27+AL27+AP27+AX27+BB27+BJ27+BN27+BV27+BZ27+CD27+CH27+CP27+CT27+DB27+DF27+DJ27+DR27+DV27+ED27+EH27+EL27</f>
        <v>3499.000000000019</v>
      </c>
      <c r="D27" s="62"/>
      <c r="E27" s="65"/>
      <c r="F27" s="64" t="s">
        <v>111</v>
      </c>
      <c r="G27" s="65" t="s">
        <v>148</v>
      </c>
      <c r="H27" s="66" t="s">
        <v>155</v>
      </c>
      <c r="I27" s="66" t="s">
        <v>110</v>
      </c>
      <c r="J27" s="67"/>
      <c r="K27" s="137">
        <v>8</v>
      </c>
      <c r="L27" s="100">
        <v>24</v>
      </c>
      <c r="M27" s="92"/>
      <c r="N27" s="98">
        <v>0</v>
      </c>
      <c r="O27" s="135">
        <v>9</v>
      </c>
      <c r="P27" s="94">
        <v>11</v>
      </c>
      <c r="Q27" s="94"/>
      <c r="R27" s="98">
        <f>(TIME(O27,P27,Q27)-TIME(K27,L27,M27))*86400-2820</f>
        <v>0</v>
      </c>
      <c r="S27" s="144">
        <v>9</v>
      </c>
      <c r="T27" s="95">
        <v>14</v>
      </c>
      <c r="U27" s="95"/>
      <c r="V27" s="95">
        <v>9</v>
      </c>
      <c r="W27" s="95">
        <v>22</v>
      </c>
      <c r="X27" s="95">
        <v>20</v>
      </c>
      <c r="Y27" s="95"/>
      <c r="Z27" s="145">
        <f>(TIME(V27,W27,X27)-TIME(S27,T27,U27))*86400+Y27</f>
        <v>499.99999999999983</v>
      </c>
      <c r="AA27" s="135">
        <v>9</v>
      </c>
      <c r="AB27" s="94">
        <v>40</v>
      </c>
      <c r="AC27" s="94"/>
      <c r="AD27" s="147">
        <v>10</v>
      </c>
      <c r="AE27" s="144">
        <v>9</v>
      </c>
      <c r="AF27" s="95">
        <v>43</v>
      </c>
      <c r="AG27" s="95"/>
      <c r="AH27" s="95">
        <v>9</v>
      </c>
      <c r="AI27" s="95">
        <v>47</v>
      </c>
      <c r="AJ27" s="95">
        <v>32</v>
      </c>
      <c r="AK27" s="95"/>
      <c r="AL27" s="145">
        <f>(TIME(AH27,AI27,AJ27)-TIME(AE27,AF27,AG27))*86400+AK27</f>
        <v>271.9999999999977</v>
      </c>
      <c r="AM27" s="135">
        <v>10</v>
      </c>
      <c r="AN27" s="94">
        <v>18</v>
      </c>
      <c r="AO27" s="94"/>
      <c r="AP27" s="98">
        <f>(TIME(AM27,AN27,AO27)-TIME(AE27,AF27,AG27))*86400-2100</f>
        <v>0</v>
      </c>
      <c r="AQ27" s="144">
        <v>10</v>
      </c>
      <c r="AR27" s="95">
        <v>24</v>
      </c>
      <c r="AS27" s="95"/>
      <c r="AT27" s="95">
        <v>10</v>
      </c>
      <c r="AU27" s="95">
        <v>32</v>
      </c>
      <c r="AV27" s="95">
        <v>11</v>
      </c>
      <c r="AW27" s="95"/>
      <c r="AX27" s="145">
        <f>(TIME(AT27,AU27,AV27)-TIME(AQ27,AR27,AS27))*86400+AW27</f>
        <v>490.9999999999984</v>
      </c>
      <c r="AY27" s="135">
        <v>10</v>
      </c>
      <c r="AZ27" s="94">
        <v>49</v>
      </c>
      <c r="BA27" s="94"/>
      <c r="BB27" s="145">
        <f>(TIME(AY27,AZ27,BA27)-TIME(AQ27,AR27,AS27))*86400-1500</f>
        <v>0</v>
      </c>
      <c r="BC27" s="144">
        <v>10</v>
      </c>
      <c r="BD27" s="95">
        <v>52</v>
      </c>
      <c r="BE27" s="95"/>
      <c r="BF27" s="95">
        <v>10</v>
      </c>
      <c r="BG27" s="95">
        <v>56</v>
      </c>
      <c r="BH27" s="95">
        <v>22</v>
      </c>
      <c r="BI27" s="95"/>
      <c r="BJ27" s="145">
        <f>(TIME(BF27,BG27,BH27)-TIME(BC27,BD27,BE27))*86400+BI27</f>
        <v>261.9999999999994</v>
      </c>
      <c r="BK27" s="135">
        <v>11</v>
      </c>
      <c r="BL27" s="94">
        <v>27</v>
      </c>
      <c r="BM27" s="94"/>
      <c r="BN27" s="98">
        <f>(TIME(BK27,BL27,BM27)-TIME(BC27,BD27,BE27))*86400-2100</f>
        <v>0</v>
      </c>
      <c r="BO27" s="144">
        <v>11</v>
      </c>
      <c r="BP27" s="95">
        <v>30</v>
      </c>
      <c r="BQ27" s="95"/>
      <c r="BR27" s="95">
        <v>11</v>
      </c>
      <c r="BS27" s="95">
        <v>38</v>
      </c>
      <c r="BT27" s="95">
        <v>12</v>
      </c>
      <c r="BU27" s="95"/>
      <c r="BV27" s="145">
        <f>(TIME(BR27,BS27,BT27)-TIME(BO27,BP27,BQ27))*86400+BU27</f>
        <v>492.00000000000017</v>
      </c>
      <c r="BW27" s="144"/>
      <c r="BX27" s="95"/>
      <c r="BY27" s="95"/>
      <c r="BZ27" s="98">
        <v>0</v>
      </c>
      <c r="CA27" s="144">
        <v>14</v>
      </c>
      <c r="CB27" s="95">
        <v>54</v>
      </c>
      <c r="CC27" s="95"/>
      <c r="CD27" s="98">
        <v>0</v>
      </c>
      <c r="CE27" s="144">
        <v>14</v>
      </c>
      <c r="CF27" s="95">
        <v>58</v>
      </c>
      <c r="CG27" s="95"/>
      <c r="CH27" s="98">
        <f>(TIME(CE27,CF27,CG27)-TIME(CA27,CB27,CC27))*86400-240</f>
        <v>-8.526512829121202E-13</v>
      </c>
      <c r="CI27" s="144">
        <v>15</v>
      </c>
      <c r="CJ27" s="95">
        <v>1</v>
      </c>
      <c r="CK27" s="95"/>
      <c r="CL27" s="95">
        <v>15</v>
      </c>
      <c r="CM27" s="95">
        <v>7</v>
      </c>
      <c r="CN27" s="95">
        <v>48</v>
      </c>
      <c r="CO27" s="95"/>
      <c r="CP27" s="145">
        <f>(TIME(CL27,CM27,CN27)-TIME(CI27,CJ27,CK27))*86400+CO27</f>
        <v>408.00000000000625</v>
      </c>
      <c r="CQ27" s="135">
        <v>15</v>
      </c>
      <c r="CR27" s="94">
        <v>26</v>
      </c>
      <c r="CS27" s="94"/>
      <c r="CT27" s="98">
        <f>(TIME(CQ27,CR27,CS27)-TIME(CI27,CJ27,CK27))*86400-1500</f>
        <v>4.320099833421409E-12</v>
      </c>
      <c r="CU27" s="144">
        <v>15</v>
      </c>
      <c r="CV27" s="95">
        <v>29</v>
      </c>
      <c r="CW27" s="95"/>
      <c r="CX27" s="95">
        <v>15</v>
      </c>
      <c r="CY27" s="95">
        <v>34</v>
      </c>
      <c r="CZ27" s="95">
        <v>30</v>
      </c>
      <c r="DA27" s="95"/>
      <c r="DB27" s="145">
        <f>(TIME(CX27,CY27,CZ27)-TIME(CU27,CV27,CW27))*86400+DA27</f>
        <v>330.00000000000364</v>
      </c>
      <c r="DC27" s="135">
        <v>15</v>
      </c>
      <c r="DD27" s="94">
        <v>59</v>
      </c>
      <c r="DE27" s="94"/>
      <c r="DF27" s="98">
        <f>(TIME(DC27,DD27,DE27)-TIME(CU27,CV27,CW27))*86400-1800</f>
        <v>3.183231456205249E-12</v>
      </c>
      <c r="DG27" s="135">
        <v>16</v>
      </c>
      <c r="DH27" s="94">
        <v>3</v>
      </c>
      <c r="DI27" s="94"/>
      <c r="DJ27" s="98">
        <f>(TIME(DG27,DH27,DI27)-TIME(DC27,DD27,DE27))*86400-240</f>
        <v>8.753886504564434E-12</v>
      </c>
      <c r="DK27" s="144">
        <v>16</v>
      </c>
      <c r="DL27" s="95">
        <v>6</v>
      </c>
      <c r="DM27" s="95"/>
      <c r="DN27" s="95">
        <v>16</v>
      </c>
      <c r="DO27" s="95">
        <v>12</v>
      </c>
      <c r="DP27" s="95">
        <v>48</v>
      </c>
      <c r="DQ27" s="95"/>
      <c r="DR27" s="145">
        <f>(TIME(DN27,DO27,DP27)-TIME(DK27,DL27,DM27))*86400+DQ27</f>
        <v>407.99999999999665</v>
      </c>
      <c r="DS27" s="135">
        <v>16</v>
      </c>
      <c r="DT27" s="94">
        <v>31</v>
      </c>
      <c r="DU27" s="94"/>
      <c r="DV27" s="98">
        <f>(TIME(DS27,DT27,DU27)-TIME(DK27,DL27,DM27))*86400-1500</f>
        <v>-5.229594535194337E-12</v>
      </c>
      <c r="DW27" s="144">
        <v>16</v>
      </c>
      <c r="DX27" s="95">
        <v>34</v>
      </c>
      <c r="DY27" s="95"/>
      <c r="DZ27" s="95">
        <v>16</v>
      </c>
      <c r="EA27" s="95">
        <v>39</v>
      </c>
      <c r="EB27" s="95">
        <v>26</v>
      </c>
      <c r="EC27" s="95"/>
      <c r="ED27" s="145">
        <f>(TIME(DZ27,EA27,EB27)-TIME(DW27,DX27,DY27))*86400+EC27</f>
        <v>326.0000000000062</v>
      </c>
      <c r="EE27" s="135">
        <v>17</v>
      </c>
      <c r="EF27" s="94">
        <v>14</v>
      </c>
      <c r="EG27" s="94"/>
      <c r="EH27" s="98">
        <f>(TIME(EE27,EF27,EG27)-TIME(DW27,DX27,DY27))*86400-2400</f>
        <v>0</v>
      </c>
      <c r="EI27" s="126"/>
      <c r="EJ27" s="94"/>
      <c r="EK27" s="94"/>
      <c r="EL27" s="98">
        <v>0</v>
      </c>
    </row>
    <row r="28" spans="1:142" s="9" customFormat="1" ht="12.75">
      <c r="A28" s="26"/>
      <c r="B28" s="103"/>
      <c r="C28" s="103"/>
      <c r="D28" s="104"/>
      <c r="E28" s="105"/>
      <c r="F28" s="106"/>
      <c r="G28" s="105"/>
      <c r="H28" s="107"/>
      <c r="I28" s="107"/>
      <c r="J28" s="107"/>
      <c r="K28" s="108"/>
      <c r="L28" s="108"/>
      <c r="M28" s="109"/>
      <c r="N28" s="110"/>
      <c r="O28" s="111"/>
      <c r="P28" s="111"/>
      <c r="Q28" s="111"/>
      <c r="R28" s="110"/>
      <c r="S28" s="112"/>
      <c r="T28" s="112"/>
      <c r="U28" s="112"/>
      <c r="V28" s="112"/>
      <c r="W28" s="112"/>
      <c r="X28" s="112"/>
      <c r="Y28" s="112"/>
      <c r="Z28" s="111"/>
      <c r="AA28" s="111"/>
      <c r="AB28" s="111"/>
      <c r="AC28" s="111"/>
      <c r="AD28" s="110"/>
      <c r="AE28" s="112"/>
      <c r="AF28" s="112"/>
      <c r="AG28" s="112"/>
      <c r="AH28" s="112"/>
      <c r="AI28" s="112"/>
      <c r="AJ28" s="112"/>
      <c r="AK28" s="112"/>
      <c r="AL28" s="111"/>
      <c r="AM28" s="111"/>
      <c r="AN28" s="111"/>
      <c r="AO28" s="111"/>
      <c r="AP28" s="110"/>
      <c r="AQ28" s="112"/>
      <c r="AR28" s="112"/>
      <c r="AS28" s="112"/>
      <c r="AT28" s="112"/>
      <c r="AU28" s="112"/>
      <c r="AV28" s="112"/>
      <c r="AW28" s="112"/>
      <c r="AX28" s="111"/>
      <c r="AY28" s="111"/>
      <c r="AZ28" s="111"/>
      <c r="BA28" s="111"/>
      <c r="BB28" s="111"/>
      <c r="BC28" s="112"/>
      <c r="BD28" s="112"/>
      <c r="BE28" s="112"/>
      <c r="BF28" s="112"/>
      <c r="BG28" s="112"/>
      <c r="BH28" s="112"/>
      <c r="BI28" s="112"/>
      <c r="BJ28" s="111"/>
      <c r="BK28" s="111"/>
      <c r="BL28" s="111"/>
      <c r="BM28" s="111"/>
      <c r="BN28" s="110"/>
      <c r="BO28" s="112"/>
      <c r="BP28" s="112"/>
      <c r="BQ28" s="112"/>
      <c r="BR28" s="112"/>
      <c r="BS28" s="112"/>
      <c r="BT28" s="112"/>
      <c r="BU28" s="112"/>
      <c r="BV28" s="111"/>
      <c r="BW28" s="112"/>
      <c r="BX28" s="112"/>
      <c r="BY28" s="112"/>
      <c r="BZ28" s="110"/>
      <c r="CA28" s="112"/>
      <c r="CB28" s="112"/>
      <c r="CC28" s="112"/>
      <c r="CD28" s="110"/>
      <c r="CE28" s="112"/>
      <c r="CF28" s="112"/>
      <c r="CG28" s="112"/>
      <c r="CH28" s="110"/>
      <c r="CI28" s="112"/>
      <c r="CJ28" s="112"/>
      <c r="CK28" s="112"/>
      <c r="CL28" s="112"/>
      <c r="CM28" s="112"/>
      <c r="CN28" s="112"/>
      <c r="CO28" s="112"/>
      <c r="CP28" s="111"/>
      <c r="CQ28" s="111"/>
      <c r="CR28" s="111"/>
      <c r="CS28" s="111"/>
      <c r="CT28" s="110"/>
      <c r="CU28" s="112"/>
      <c r="CV28" s="112"/>
      <c r="CW28" s="112"/>
      <c r="CX28" s="112"/>
      <c r="CY28" s="112"/>
      <c r="CZ28" s="112"/>
      <c r="DA28" s="112"/>
      <c r="DB28" s="111"/>
      <c r="DC28" s="111"/>
      <c r="DD28" s="111"/>
      <c r="DE28" s="111"/>
      <c r="DF28" s="110"/>
      <c r="DG28" s="111"/>
      <c r="DH28" s="111"/>
      <c r="DI28" s="111"/>
      <c r="DJ28" s="110"/>
      <c r="DK28" s="112"/>
      <c r="DL28" s="112"/>
      <c r="DM28" s="112"/>
      <c r="DN28" s="112"/>
      <c r="DO28" s="112"/>
      <c r="DP28" s="112"/>
      <c r="DQ28" s="112"/>
      <c r="DR28" s="111"/>
      <c r="DS28" s="111"/>
      <c r="DT28" s="111"/>
      <c r="DU28" s="111"/>
      <c r="DV28" s="110"/>
      <c r="DW28" s="112"/>
      <c r="DX28" s="112"/>
      <c r="DY28" s="112"/>
      <c r="DZ28" s="112"/>
      <c r="EA28" s="112"/>
      <c r="EB28" s="112"/>
      <c r="EC28" s="112"/>
      <c r="ED28" s="111"/>
      <c r="EE28" s="111"/>
      <c r="EF28" s="111"/>
      <c r="EG28" s="111"/>
      <c r="EH28" s="110"/>
      <c r="EI28" s="111"/>
      <c r="EJ28" s="111"/>
      <c r="EK28" s="111"/>
      <c r="EL28" s="110"/>
    </row>
    <row r="29" spans="1:142" s="9" customFormat="1" ht="12.75">
      <c r="A29" s="26"/>
      <c r="B29" s="103"/>
      <c r="C29" s="103"/>
      <c r="D29" s="104"/>
      <c r="E29" s="105"/>
      <c r="F29" s="106"/>
      <c r="G29" s="105"/>
      <c r="H29" s="107"/>
      <c r="I29" s="107"/>
      <c r="J29" s="107"/>
      <c r="K29" s="108"/>
      <c r="L29" s="108"/>
      <c r="M29" s="109"/>
      <c r="N29" s="110"/>
      <c r="O29" s="111"/>
      <c r="P29" s="111"/>
      <c r="Q29" s="111"/>
      <c r="R29" s="110"/>
      <c r="S29" s="112"/>
      <c r="T29" s="112"/>
      <c r="U29" s="112"/>
      <c r="V29" s="112"/>
      <c r="W29" s="112"/>
      <c r="X29" s="112"/>
      <c r="Y29" s="112"/>
      <c r="Z29" s="111"/>
      <c r="AA29" s="111"/>
      <c r="AB29" s="111"/>
      <c r="AC29" s="111"/>
      <c r="AD29" s="110"/>
      <c r="AE29" s="112"/>
      <c r="AF29" s="112"/>
      <c r="AG29" s="112"/>
      <c r="AH29" s="112"/>
      <c r="AI29" s="112"/>
      <c r="AJ29" s="112"/>
      <c r="AK29" s="112"/>
      <c r="AL29" s="111"/>
      <c r="AM29" s="111"/>
      <c r="AN29" s="111"/>
      <c r="AO29" s="111"/>
      <c r="AP29" s="110"/>
      <c r="AQ29" s="112"/>
      <c r="AR29" s="112"/>
      <c r="AS29" s="112"/>
      <c r="AT29" s="112"/>
      <c r="AU29" s="112"/>
      <c r="AV29" s="112"/>
      <c r="AW29" s="112"/>
      <c r="AX29" s="111"/>
      <c r="AY29" s="111"/>
      <c r="AZ29" s="111"/>
      <c r="BA29" s="111"/>
      <c r="BB29" s="111"/>
      <c r="BC29" s="112"/>
      <c r="BD29" s="112"/>
      <c r="BE29" s="112"/>
      <c r="BF29" s="112"/>
      <c r="BG29" s="112"/>
      <c r="BH29" s="112"/>
      <c r="BI29" s="112"/>
      <c r="BJ29" s="111"/>
      <c r="BK29" s="111"/>
      <c r="BL29" s="111"/>
      <c r="BM29" s="111"/>
      <c r="BN29" s="110"/>
      <c r="BO29" s="112"/>
      <c r="BP29" s="112"/>
      <c r="BQ29" s="112"/>
      <c r="BR29" s="112"/>
      <c r="BS29" s="112"/>
      <c r="BT29" s="112"/>
      <c r="BU29" s="112"/>
      <c r="BV29" s="111"/>
      <c r="BW29" s="112"/>
      <c r="BX29" s="112"/>
      <c r="BY29" s="112"/>
      <c r="BZ29" s="110"/>
      <c r="CA29" s="112"/>
      <c r="CB29" s="112"/>
      <c r="CC29" s="112"/>
      <c r="CD29" s="110"/>
      <c r="CE29" s="112"/>
      <c r="CF29" s="112"/>
      <c r="CG29" s="112"/>
      <c r="CH29" s="110"/>
      <c r="CI29" s="112"/>
      <c r="CJ29" s="112"/>
      <c r="CK29" s="112"/>
      <c r="CL29" s="112"/>
      <c r="CM29" s="112"/>
      <c r="CN29" s="112"/>
      <c r="CO29" s="112"/>
      <c r="CP29" s="111"/>
      <c r="CQ29" s="111"/>
      <c r="CR29" s="111"/>
      <c r="CS29" s="111"/>
      <c r="CT29" s="110"/>
      <c r="CU29" s="112"/>
      <c r="CV29" s="112"/>
      <c r="CW29" s="112"/>
      <c r="CX29" s="112"/>
      <c r="CY29" s="112"/>
      <c r="CZ29" s="112"/>
      <c r="DA29" s="112"/>
      <c r="DB29" s="111"/>
      <c r="DC29" s="111"/>
      <c r="DD29" s="111"/>
      <c r="DE29" s="111"/>
      <c r="DF29" s="110"/>
      <c r="DG29" s="111"/>
      <c r="DH29" s="111"/>
      <c r="DI29" s="111"/>
      <c r="DJ29" s="110"/>
      <c r="DK29" s="112"/>
      <c r="DL29" s="112"/>
      <c r="DM29" s="112"/>
      <c r="DN29" s="112"/>
      <c r="DO29" s="112"/>
      <c r="DP29" s="112"/>
      <c r="DQ29" s="112"/>
      <c r="DR29" s="111"/>
      <c r="DS29" s="111"/>
      <c r="DT29" s="111"/>
      <c r="DU29" s="111"/>
      <c r="DV29" s="110"/>
      <c r="DW29" s="112"/>
      <c r="DX29" s="112"/>
      <c r="DY29" s="112"/>
      <c r="DZ29" s="112"/>
      <c r="EA29" s="112"/>
      <c r="EB29" s="112"/>
      <c r="EC29" s="112"/>
      <c r="ED29" s="111"/>
      <c r="EE29" s="111"/>
      <c r="EF29" s="111"/>
      <c r="EG29" s="111"/>
      <c r="EH29" s="110"/>
      <c r="EI29" s="111"/>
      <c r="EJ29" s="111"/>
      <c r="EK29" s="111"/>
      <c r="EL29" s="110"/>
    </row>
    <row r="30" spans="1:142" s="9" customFormat="1" ht="12.75">
      <c r="A30" s="26"/>
      <c r="B30" s="103"/>
      <c r="C30" s="103"/>
      <c r="D30" s="104"/>
      <c r="E30" s="105"/>
      <c r="F30" s="106"/>
      <c r="G30" s="105"/>
      <c r="H30" s="51" t="s">
        <v>158</v>
      </c>
      <c r="I30" s="107"/>
      <c r="J30" s="107"/>
      <c r="K30" s="108"/>
      <c r="L30" s="108"/>
      <c r="M30" s="52" t="s">
        <v>104</v>
      </c>
      <c r="N30" s="110"/>
      <c r="O30" s="111"/>
      <c r="P30" s="111"/>
      <c r="Q30" s="111"/>
      <c r="R30" s="110"/>
      <c r="S30" s="112"/>
      <c r="T30" s="112"/>
      <c r="U30" s="112"/>
      <c r="V30" s="112"/>
      <c r="W30" s="112"/>
      <c r="X30" s="112"/>
      <c r="Y30" s="112"/>
      <c r="Z30" s="111"/>
      <c r="AA30" s="111"/>
      <c r="AB30" s="111"/>
      <c r="AC30" s="111"/>
      <c r="AD30" s="110"/>
      <c r="AE30" s="112"/>
      <c r="AF30" s="112"/>
      <c r="AG30" s="112"/>
      <c r="AH30" s="112"/>
      <c r="AI30" s="112"/>
      <c r="AJ30" s="112"/>
      <c r="AK30" s="112"/>
      <c r="AL30" s="111"/>
      <c r="AM30" s="111"/>
      <c r="AN30" s="111"/>
      <c r="AO30" s="111"/>
      <c r="AP30" s="52" t="s">
        <v>104</v>
      </c>
      <c r="AQ30" s="112"/>
      <c r="AR30" s="112"/>
      <c r="AS30" s="112"/>
      <c r="AT30" s="112"/>
      <c r="AU30" s="112"/>
      <c r="AV30" s="112"/>
      <c r="AW30" s="112"/>
      <c r="AX30" s="111"/>
      <c r="AY30" s="111"/>
      <c r="AZ30" s="111"/>
      <c r="BA30" s="111"/>
      <c r="BB30" s="111"/>
      <c r="BC30" s="112"/>
      <c r="BD30" s="112"/>
      <c r="BE30" s="112"/>
      <c r="BF30" s="112"/>
      <c r="BG30" s="112"/>
      <c r="BH30" s="112"/>
      <c r="BI30" s="112"/>
      <c r="BJ30" s="111"/>
      <c r="BK30" s="111"/>
      <c r="BL30" s="111"/>
      <c r="BM30" s="111"/>
      <c r="BN30" s="110"/>
      <c r="BO30" s="112"/>
      <c r="BP30" s="112"/>
      <c r="BQ30" s="112"/>
      <c r="BR30" s="112"/>
      <c r="BS30" s="112"/>
      <c r="BT30" s="112"/>
      <c r="BU30" s="112"/>
      <c r="BV30" s="111"/>
      <c r="BW30" s="112"/>
      <c r="BX30" s="112"/>
      <c r="BY30" s="112"/>
      <c r="BZ30" s="110"/>
      <c r="CA30" s="112"/>
      <c r="CB30" s="112"/>
      <c r="CC30" s="112"/>
      <c r="CD30" s="110"/>
      <c r="CE30" s="112"/>
      <c r="CF30" s="112"/>
      <c r="CG30" s="112"/>
      <c r="CH30" s="110"/>
      <c r="CI30" s="112"/>
      <c r="CJ30" s="112"/>
      <c r="CK30" s="112"/>
      <c r="CL30" s="112"/>
      <c r="CM30" s="112"/>
      <c r="CN30" s="112"/>
      <c r="CO30" s="112"/>
      <c r="CP30" s="111"/>
      <c r="CQ30" s="111"/>
      <c r="CR30" s="111"/>
      <c r="CS30" s="111"/>
      <c r="CT30" s="110"/>
      <c r="CU30" s="112"/>
      <c r="CV30" s="112"/>
      <c r="CW30" s="112"/>
      <c r="CX30" s="112"/>
      <c r="CY30" s="112"/>
      <c r="CZ30" s="112"/>
      <c r="DA30" s="112"/>
      <c r="DB30" s="111"/>
      <c r="DC30" s="111"/>
      <c r="DD30" s="111"/>
      <c r="DE30" s="111"/>
      <c r="DF30" s="110"/>
      <c r="DG30" s="111"/>
      <c r="DH30" s="111"/>
      <c r="DI30" s="111"/>
      <c r="DJ30" s="110"/>
      <c r="DK30" s="112"/>
      <c r="DL30" s="112"/>
      <c r="DM30" s="112"/>
      <c r="DN30" s="112"/>
      <c r="DO30" s="112"/>
      <c r="DP30" s="112"/>
      <c r="DQ30" s="112"/>
      <c r="DR30" s="111"/>
      <c r="DS30" s="111"/>
      <c r="DT30" s="111"/>
      <c r="DU30" s="111"/>
      <c r="DV30" s="110"/>
      <c r="DW30" s="112"/>
      <c r="DX30" s="112"/>
      <c r="DY30" s="112"/>
      <c r="DZ30" s="112"/>
      <c r="EA30" s="112"/>
      <c r="EB30" s="112"/>
      <c r="EC30" s="112"/>
      <c r="ED30" s="111"/>
      <c r="EE30" s="111"/>
      <c r="EF30" s="111"/>
      <c r="EG30" s="111"/>
      <c r="EH30" s="110"/>
      <c r="EI30" s="111"/>
      <c r="EJ30" s="111"/>
      <c r="EK30" s="111"/>
      <c r="EL30" s="110"/>
    </row>
    <row r="31" spans="1:142" s="9" customFormat="1" ht="12.75">
      <c r="A31" s="26"/>
      <c r="B31" s="103"/>
      <c r="C31" s="103"/>
      <c r="D31" s="104"/>
      <c r="E31" s="105"/>
      <c r="F31" s="106"/>
      <c r="G31" s="105"/>
      <c r="H31" s="107"/>
      <c r="I31" s="107"/>
      <c r="J31" s="107"/>
      <c r="K31" s="108"/>
      <c r="L31" s="108"/>
      <c r="M31" s="109"/>
      <c r="N31" s="110"/>
      <c r="O31" s="111"/>
      <c r="P31" s="111"/>
      <c r="Q31" s="111"/>
      <c r="R31" s="110"/>
      <c r="S31" s="112"/>
      <c r="T31" s="112"/>
      <c r="U31" s="112"/>
      <c r="V31" s="112"/>
      <c r="W31" s="112"/>
      <c r="X31" s="112"/>
      <c r="Y31" s="112"/>
      <c r="Z31" s="111"/>
      <c r="AA31" s="111"/>
      <c r="AB31" s="111"/>
      <c r="AC31" s="111"/>
      <c r="AD31" s="110"/>
      <c r="AE31" s="112"/>
      <c r="AF31" s="112"/>
      <c r="AG31" s="112"/>
      <c r="AH31" s="112"/>
      <c r="AI31" s="112"/>
      <c r="AJ31" s="112"/>
      <c r="AK31" s="112"/>
      <c r="AL31" s="111"/>
      <c r="AM31" s="111"/>
      <c r="AN31" s="111"/>
      <c r="AO31" s="111"/>
      <c r="AP31" s="110"/>
      <c r="AQ31" s="112"/>
      <c r="AR31" s="112"/>
      <c r="AS31" s="112"/>
      <c r="AT31" s="112"/>
      <c r="AU31" s="112"/>
      <c r="AV31" s="112"/>
      <c r="AW31" s="112"/>
      <c r="AX31" s="111"/>
      <c r="AY31" s="111"/>
      <c r="AZ31" s="111"/>
      <c r="BA31" s="111"/>
      <c r="BB31" s="111"/>
      <c r="BC31" s="112"/>
      <c r="BD31" s="112"/>
      <c r="BE31" s="112"/>
      <c r="BF31" s="112"/>
      <c r="BG31" s="112"/>
      <c r="BH31" s="112"/>
      <c r="BI31" s="112"/>
      <c r="BJ31" s="111"/>
      <c r="BK31" s="111"/>
      <c r="BL31" s="111"/>
      <c r="BM31" s="111"/>
      <c r="BN31" s="110"/>
      <c r="BO31" s="112"/>
      <c r="BP31" s="112"/>
      <c r="BQ31" s="112"/>
      <c r="BR31" s="112"/>
      <c r="BS31" s="112"/>
      <c r="BT31" s="112"/>
      <c r="BU31" s="112"/>
      <c r="BV31" s="111"/>
      <c r="BW31" s="112"/>
      <c r="BX31" s="112"/>
      <c r="BY31" s="112"/>
      <c r="BZ31" s="110"/>
      <c r="CA31" s="112"/>
      <c r="CB31" s="112"/>
      <c r="CC31" s="112"/>
      <c r="CD31" s="110"/>
      <c r="CE31" s="112"/>
      <c r="CF31" s="112"/>
      <c r="CG31" s="112"/>
      <c r="CH31" s="110"/>
      <c r="CI31" s="112"/>
      <c r="CJ31" s="112"/>
      <c r="CK31" s="112"/>
      <c r="CL31" s="112"/>
      <c r="CM31" s="112"/>
      <c r="CN31" s="112"/>
      <c r="CO31" s="112"/>
      <c r="CP31" s="111"/>
      <c r="CQ31" s="111"/>
      <c r="CR31" s="111"/>
      <c r="CS31" s="111"/>
      <c r="CT31" s="110"/>
      <c r="CU31" s="112"/>
      <c r="CV31" s="112"/>
      <c r="CW31" s="112"/>
      <c r="CX31" s="112"/>
      <c r="CY31" s="112"/>
      <c r="CZ31" s="112"/>
      <c r="DA31" s="112"/>
      <c r="DB31" s="111"/>
      <c r="DC31" s="111"/>
      <c r="DD31" s="111"/>
      <c r="DE31" s="111"/>
      <c r="DF31" s="110"/>
      <c r="DG31" s="111"/>
      <c r="DH31" s="111"/>
      <c r="DI31" s="111"/>
      <c r="DJ31" s="110"/>
      <c r="DK31" s="112"/>
      <c r="DL31" s="112"/>
      <c r="DM31" s="112"/>
      <c r="DN31" s="112"/>
      <c r="DO31" s="112"/>
      <c r="DP31" s="112"/>
      <c r="DQ31" s="112"/>
      <c r="DR31" s="111"/>
      <c r="DS31" s="111"/>
      <c r="DT31" s="111"/>
      <c r="DU31" s="111"/>
      <c r="DV31" s="110"/>
      <c r="DW31" s="112"/>
      <c r="DX31" s="112"/>
      <c r="DY31" s="112"/>
      <c r="DZ31" s="112"/>
      <c r="EA31" s="112"/>
      <c r="EB31" s="112"/>
      <c r="EC31" s="112"/>
      <c r="ED31" s="111"/>
      <c r="EE31" s="111"/>
      <c r="EF31" s="111"/>
      <c r="EG31" s="111"/>
      <c r="EH31" s="110"/>
      <c r="EI31" s="111"/>
      <c r="EJ31" s="111"/>
      <c r="EK31" s="111"/>
      <c r="EL31" s="110"/>
    </row>
    <row r="32" spans="1:142" s="9" customFormat="1" ht="12.75">
      <c r="A32" s="26"/>
      <c r="B32" s="103"/>
      <c r="C32" s="103"/>
      <c r="D32" s="104"/>
      <c r="E32" s="105"/>
      <c r="F32" s="106"/>
      <c r="G32" s="105"/>
      <c r="H32" s="107"/>
      <c r="I32" s="107"/>
      <c r="J32" s="107"/>
      <c r="K32" s="108"/>
      <c r="L32" s="108"/>
      <c r="M32" s="109"/>
      <c r="N32" s="110"/>
      <c r="O32" s="111"/>
      <c r="P32" s="111"/>
      <c r="Q32" s="111"/>
      <c r="R32" s="110"/>
      <c r="S32" s="112"/>
      <c r="T32" s="112"/>
      <c r="U32" s="112"/>
      <c r="V32" s="112"/>
      <c r="W32" s="112"/>
      <c r="X32" s="112"/>
      <c r="Y32" s="112"/>
      <c r="Z32" s="111"/>
      <c r="AA32" s="111"/>
      <c r="AB32" s="111"/>
      <c r="AC32" s="111"/>
      <c r="AD32" s="110"/>
      <c r="AE32" s="112"/>
      <c r="AF32" s="112"/>
      <c r="AG32" s="112"/>
      <c r="AH32" s="112"/>
      <c r="AI32" s="112"/>
      <c r="AJ32" s="112"/>
      <c r="AK32" s="112"/>
      <c r="AL32" s="111"/>
      <c r="AM32" s="111"/>
      <c r="AN32" s="111"/>
      <c r="AO32" s="111"/>
      <c r="AP32" s="110"/>
      <c r="AQ32" s="112"/>
      <c r="AR32" s="112"/>
      <c r="AS32" s="112"/>
      <c r="AT32" s="112"/>
      <c r="AU32" s="112"/>
      <c r="AV32" s="112"/>
      <c r="AW32" s="112"/>
      <c r="AX32" s="111"/>
      <c r="AY32" s="111"/>
      <c r="AZ32" s="111"/>
      <c r="BA32" s="111"/>
      <c r="BB32" s="111"/>
      <c r="BC32" s="112"/>
      <c r="BD32" s="112"/>
      <c r="BE32" s="112"/>
      <c r="BF32" s="112"/>
      <c r="BG32" s="112"/>
      <c r="BH32" s="112"/>
      <c r="BI32" s="112"/>
      <c r="BJ32" s="111"/>
      <c r="BK32" s="111"/>
      <c r="BL32" s="111"/>
      <c r="BM32" s="111"/>
      <c r="BN32" s="110"/>
      <c r="BO32" s="112"/>
      <c r="BP32" s="112"/>
      <c r="BQ32" s="112"/>
      <c r="BR32" s="112"/>
      <c r="BS32" s="112"/>
      <c r="BT32" s="112"/>
      <c r="BU32" s="112"/>
      <c r="BV32" s="111"/>
      <c r="BW32" s="112"/>
      <c r="BX32" s="112"/>
      <c r="BY32" s="112"/>
      <c r="BZ32" s="110"/>
      <c r="CA32" s="112"/>
      <c r="CB32" s="112"/>
      <c r="CC32" s="112"/>
      <c r="CD32" s="110"/>
      <c r="CE32" s="112"/>
      <c r="CF32" s="112"/>
      <c r="CG32" s="112"/>
      <c r="CH32" s="110"/>
      <c r="CI32" s="112"/>
      <c r="CJ32" s="112"/>
      <c r="CK32" s="112"/>
      <c r="CL32" s="112"/>
      <c r="CM32" s="112"/>
      <c r="CN32" s="112"/>
      <c r="CO32" s="112"/>
      <c r="CP32" s="111"/>
      <c r="CQ32" s="111"/>
      <c r="CR32" s="111"/>
      <c r="CS32" s="111"/>
      <c r="CT32" s="110"/>
      <c r="CU32" s="112"/>
      <c r="CV32" s="112"/>
      <c r="CW32" s="112"/>
      <c r="CX32" s="112"/>
      <c r="CY32" s="112"/>
      <c r="CZ32" s="112"/>
      <c r="DA32" s="112"/>
      <c r="DB32" s="111"/>
      <c r="DC32" s="111"/>
      <c r="DD32" s="111"/>
      <c r="DE32" s="111"/>
      <c r="DF32" s="110"/>
      <c r="DG32" s="111"/>
      <c r="DH32" s="111"/>
      <c r="DI32" s="111"/>
      <c r="DJ32" s="110"/>
      <c r="DK32" s="112"/>
      <c r="DL32" s="112"/>
      <c r="DM32" s="112"/>
      <c r="DN32" s="112"/>
      <c r="DO32" s="112"/>
      <c r="DP32" s="112"/>
      <c r="DQ32" s="112"/>
      <c r="DR32" s="111"/>
      <c r="DS32" s="111"/>
      <c r="DT32" s="111"/>
      <c r="DU32" s="111"/>
      <c r="DV32" s="110"/>
      <c r="DW32" s="112"/>
      <c r="DX32" s="112"/>
      <c r="DY32" s="112"/>
      <c r="DZ32" s="112"/>
      <c r="EA32" s="112"/>
      <c r="EB32" s="112"/>
      <c r="EC32" s="112"/>
      <c r="ED32" s="111"/>
      <c r="EE32" s="111"/>
      <c r="EF32" s="111"/>
      <c r="EG32" s="111"/>
      <c r="EH32" s="110"/>
      <c r="EI32" s="111"/>
      <c r="EJ32" s="111"/>
      <c r="EK32" s="111"/>
      <c r="EL32" s="110"/>
    </row>
    <row r="33" spans="8:42" ht="12.75">
      <c r="H33" s="51" t="s">
        <v>105</v>
      </c>
      <c r="I33" s="51"/>
      <c r="J33" s="51"/>
      <c r="K33" s="51"/>
      <c r="L33" s="53"/>
      <c r="M33" s="52" t="s">
        <v>106</v>
      </c>
      <c r="AP33" s="52" t="s">
        <v>106</v>
      </c>
    </row>
  </sheetData>
  <mergeCells count="84">
    <mergeCell ref="B25:H25"/>
    <mergeCell ref="DV4:DV5"/>
    <mergeCell ref="DK4:DM4"/>
    <mergeCell ref="DN4:DP4"/>
    <mergeCell ref="DQ4:DQ5"/>
    <mergeCell ref="DR4:DR5"/>
    <mergeCell ref="DS4:DU4"/>
    <mergeCell ref="DJ4:DJ5"/>
    <mergeCell ref="DA4:DA5"/>
    <mergeCell ref="CE4:CG4"/>
    <mergeCell ref="DC4:DE4"/>
    <mergeCell ref="DF4:DF5"/>
    <mergeCell ref="CQ4:CS4"/>
    <mergeCell ref="CT4:CT5"/>
    <mergeCell ref="CD4:CD5"/>
    <mergeCell ref="DG4:DI4"/>
    <mergeCell ref="CU4:CW4"/>
    <mergeCell ref="CX4:CZ4"/>
    <mergeCell ref="CI4:CK4"/>
    <mergeCell ref="CL4:CN4"/>
    <mergeCell ref="CO4:CO5"/>
    <mergeCell ref="CP4:CP5"/>
    <mergeCell ref="CH4:CH5"/>
    <mergeCell ref="DB4:DB5"/>
    <mergeCell ref="EL4:EL5"/>
    <mergeCell ref="EI4:EK4"/>
    <mergeCell ref="DZ4:EB4"/>
    <mergeCell ref="EC4:EC5"/>
    <mergeCell ref="ED4:ED5"/>
    <mergeCell ref="DW4:DY4"/>
    <mergeCell ref="EE4:EG4"/>
    <mergeCell ref="EH4:EH5"/>
    <mergeCell ref="BN4:BN5"/>
    <mergeCell ref="BW4:BY4"/>
    <mergeCell ref="BZ4:BZ5"/>
    <mergeCell ref="CA4:CC4"/>
    <mergeCell ref="BO4:BQ4"/>
    <mergeCell ref="BR4:BT4"/>
    <mergeCell ref="BU4:BU5"/>
    <mergeCell ref="BV4:BV5"/>
    <mergeCell ref="BF4:BH4"/>
    <mergeCell ref="BI4:BI5"/>
    <mergeCell ref="BJ4:BJ5"/>
    <mergeCell ref="BK4:BM4"/>
    <mergeCell ref="AX4:AX5"/>
    <mergeCell ref="AY4:BA4"/>
    <mergeCell ref="BB4:BB5"/>
    <mergeCell ref="BC4:BE4"/>
    <mergeCell ref="AP4:AP5"/>
    <mergeCell ref="AQ4:AS4"/>
    <mergeCell ref="AT4:AV4"/>
    <mergeCell ref="AW4:AW5"/>
    <mergeCell ref="AH4:AJ4"/>
    <mergeCell ref="AK4:AK5"/>
    <mergeCell ref="AL4:AL5"/>
    <mergeCell ref="AM4:AO4"/>
    <mergeCell ref="Z4:Z5"/>
    <mergeCell ref="AA4:AC4"/>
    <mergeCell ref="AD4:AD5"/>
    <mergeCell ref="AE4:AG4"/>
    <mergeCell ref="R4:R5"/>
    <mergeCell ref="S4:U4"/>
    <mergeCell ref="V4:X4"/>
    <mergeCell ref="Y4:Y5"/>
    <mergeCell ref="I4:I5"/>
    <mergeCell ref="K4:M4"/>
    <mergeCell ref="N4:N5"/>
    <mergeCell ref="O4:Q4"/>
    <mergeCell ref="J4:J5"/>
    <mergeCell ref="C3:H3"/>
    <mergeCell ref="B4:B5"/>
    <mergeCell ref="C4:C5"/>
    <mergeCell ref="E4:E5"/>
    <mergeCell ref="F4:F5"/>
    <mergeCell ref="G4:G5"/>
    <mergeCell ref="H4:H5"/>
    <mergeCell ref="D4:D5"/>
    <mergeCell ref="B22:D22"/>
    <mergeCell ref="B23:D23"/>
    <mergeCell ref="B24:D24"/>
    <mergeCell ref="B18:D18"/>
    <mergeCell ref="B19:D19"/>
    <mergeCell ref="B20:D20"/>
    <mergeCell ref="B21:D2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32"/>
  <sheetViews>
    <sheetView workbookViewId="0" topLeftCell="A1">
      <pane xSplit="8" ySplit="4" topLeftCell="J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H20" sqref="H20"/>
    </sheetView>
  </sheetViews>
  <sheetFormatPr defaultColWidth="9.00390625" defaultRowHeight="12.75"/>
  <cols>
    <col min="1" max="1" width="2.75390625" style="10" bestFit="1" customWidth="1"/>
    <col min="2" max="2" width="4.625" style="10" customWidth="1"/>
    <col min="3" max="3" width="8.375" style="1" customWidth="1"/>
    <col min="4" max="4" width="6.00390625" style="1" customWidth="1"/>
    <col min="5" max="5" width="4.00390625" style="10" customWidth="1"/>
    <col min="6" max="6" width="3.25390625" style="1" customWidth="1"/>
    <col min="7" max="7" width="3.875" style="1" customWidth="1"/>
    <col min="8" max="8" width="18.75390625" style="21" customWidth="1"/>
    <col min="9" max="9" width="11.375" style="18" customWidth="1"/>
    <col min="10" max="10" width="10.25390625" style="18" customWidth="1"/>
    <col min="11" max="11" width="3.625" style="19" hidden="1" customWidth="1"/>
    <col min="12" max="12" width="4.125" style="19" hidden="1" customWidth="1"/>
    <col min="13" max="13" width="3.75390625" style="19" hidden="1" customWidth="1"/>
    <col min="14" max="14" width="3.875" style="19" bestFit="1" customWidth="1"/>
    <col min="15" max="15" width="4.00390625" style="10" hidden="1" customWidth="1"/>
    <col min="16" max="16" width="4.125" style="10" hidden="1" customWidth="1"/>
    <col min="17" max="17" width="3.75390625" style="10" hidden="1" customWidth="1"/>
    <col min="18" max="18" width="2.625" style="10" bestFit="1" customWidth="1"/>
    <col min="19" max="19" width="4.00390625" style="20" hidden="1" customWidth="1"/>
    <col min="20" max="20" width="4.125" style="20" hidden="1" customWidth="1"/>
    <col min="21" max="21" width="3.75390625" style="20" hidden="1" customWidth="1"/>
    <col min="22" max="22" width="3.625" style="20" hidden="1" customWidth="1"/>
    <col min="23" max="23" width="4.125" style="20" hidden="1" customWidth="1"/>
    <col min="24" max="24" width="3.75390625" style="20" hidden="1" customWidth="1"/>
    <col min="25" max="25" width="2.625" style="20" hidden="1" customWidth="1"/>
    <col min="26" max="26" width="3.875" style="10" bestFit="1" customWidth="1"/>
    <col min="27" max="27" width="4.00390625" style="10" hidden="1" customWidth="1"/>
    <col min="28" max="28" width="4.125" style="10" hidden="1" customWidth="1"/>
    <col min="29" max="29" width="3.75390625" style="10" hidden="1" customWidth="1"/>
    <col min="30" max="30" width="2.75390625" style="10" bestFit="1" customWidth="1"/>
    <col min="31" max="31" width="3.625" style="20" hidden="1" customWidth="1"/>
    <col min="32" max="32" width="4.125" style="20" hidden="1" customWidth="1"/>
    <col min="33" max="33" width="3.75390625" style="20" hidden="1" customWidth="1"/>
    <col min="34" max="34" width="3.625" style="20" hidden="1" customWidth="1"/>
    <col min="35" max="35" width="4.125" style="20" hidden="1" customWidth="1"/>
    <col min="36" max="36" width="3.75390625" style="20" hidden="1" customWidth="1"/>
    <col min="37" max="37" width="2.625" style="20" hidden="1" customWidth="1"/>
    <col min="38" max="38" width="4.375" style="10" customWidth="1"/>
    <col min="39" max="39" width="4.00390625" style="10" hidden="1" customWidth="1"/>
    <col min="40" max="40" width="4.125" style="10" hidden="1" customWidth="1"/>
    <col min="41" max="41" width="3.75390625" style="10" hidden="1" customWidth="1"/>
    <col min="42" max="42" width="3.75390625" style="10" customWidth="1"/>
    <col min="43" max="43" width="3.625" style="20" hidden="1" customWidth="1"/>
    <col min="44" max="44" width="4.125" style="20" hidden="1" customWidth="1"/>
    <col min="45" max="45" width="3.75390625" style="20" hidden="1" customWidth="1"/>
    <col min="46" max="46" width="3.625" style="20" hidden="1" customWidth="1"/>
    <col min="47" max="47" width="4.125" style="20" hidden="1" customWidth="1"/>
    <col min="48" max="48" width="3.75390625" style="20" hidden="1" customWidth="1"/>
    <col min="49" max="49" width="3.625" style="20" hidden="1" customWidth="1"/>
    <col min="50" max="50" width="3.625" style="10" customWidth="1"/>
    <col min="51" max="51" width="4.00390625" style="10" hidden="1" customWidth="1"/>
    <col min="52" max="52" width="4.125" style="10" hidden="1" customWidth="1"/>
    <col min="53" max="53" width="3.75390625" style="10" hidden="1" customWidth="1"/>
    <col min="54" max="54" width="3.375" style="10" customWidth="1"/>
    <col min="55" max="55" width="3.75390625" style="10" hidden="1" customWidth="1"/>
    <col min="56" max="56" width="4.125" style="10" hidden="1" customWidth="1"/>
    <col min="57" max="57" width="3.75390625" style="10" hidden="1" customWidth="1"/>
    <col min="58" max="58" width="3.625" style="10" hidden="1" customWidth="1"/>
    <col min="59" max="59" width="4.125" style="10" hidden="1" customWidth="1"/>
    <col min="60" max="60" width="3.75390625" style="10" hidden="1" customWidth="1"/>
    <col min="61" max="61" width="2.625" style="10" hidden="1" customWidth="1"/>
    <col min="62" max="62" width="3.625" style="10" bestFit="1" customWidth="1"/>
    <col min="63" max="63" width="4.00390625" style="10" hidden="1" customWidth="1"/>
    <col min="64" max="64" width="4.125" style="10" hidden="1" customWidth="1"/>
    <col min="65" max="65" width="3.75390625" style="10" hidden="1" customWidth="1"/>
    <col min="66" max="66" width="2.625" style="10" bestFit="1" customWidth="1"/>
    <col min="67" max="67" width="3.875" style="10" hidden="1" customWidth="1"/>
    <col min="68" max="68" width="4.125" style="10" hidden="1" customWidth="1"/>
    <col min="69" max="69" width="3.75390625" style="10" hidden="1" customWidth="1"/>
    <col min="70" max="70" width="3.625" style="10" hidden="1" customWidth="1"/>
    <col min="71" max="71" width="4.125" style="10" hidden="1" customWidth="1"/>
    <col min="72" max="72" width="3.75390625" style="10" hidden="1" customWidth="1"/>
    <col min="73" max="73" width="2.625" style="10" hidden="1" customWidth="1"/>
    <col min="74" max="74" width="3.625" style="10" customWidth="1"/>
    <col min="75" max="75" width="4.00390625" style="10" hidden="1" customWidth="1"/>
    <col min="76" max="76" width="4.125" style="10" hidden="1" customWidth="1"/>
    <col min="77" max="77" width="3.75390625" style="10" hidden="1" customWidth="1"/>
    <col min="78" max="78" width="2.625" style="10" bestFit="1" customWidth="1"/>
    <col min="79" max="79" width="3.625" style="10" hidden="1" customWidth="1"/>
    <col min="80" max="80" width="4.125" style="10" hidden="1" customWidth="1"/>
    <col min="81" max="81" width="3.75390625" style="10" hidden="1" customWidth="1"/>
    <col min="82" max="82" width="2.625" style="10" bestFit="1" customWidth="1"/>
    <col min="83" max="83" width="3.625" style="10" hidden="1" customWidth="1"/>
    <col min="84" max="84" width="4.125" style="10" hidden="1" customWidth="1"/>
    <col min="85" max="85" width="3.75390625" style="10" hidden="1" customWidth="1"/>
    <col min="86" max="86" width="2.625" style="10" bestFit="1" customWidth="1"/>
    <col min="87" max="87" width="3.625" style="10" hidden="1" customWidth="1"/>
    <col min="88" max="88" width="4.125" style="10" hidden="1" customWidth="1"/>
    <col min="89" max="89" width="3.75390625" style="10" hidden="1" customWidth="1"/>
    <col min="90" max="90" width="3.625" style="10" hidden="1" customWidth="1"/>
    <col min="91" max="91" width="4.125" style="10" hidden="1" customWidth="1"/>
    <col min="92" max="92" width="3.75390625" style="10" hidden="1" customWidth="1"/>
    <col min="93" max="93" width="3.625" style="10" hidden="1" customWidth="1"/>
    <col min="94" max="94" width="3.625" style="10" bestFit="1" customWidth="1"/>
    <col min="95" max="95" width="4.00390625" style="10" hidden="1" customWidth="1"/>
    <col min="96" max="96" width="4.125" style="10" hidden="1" customWidth="1"/>
    <col min="97" max="97" width="3.75390625" style="10" hidden="1" customWidth="1"/>
    <col min="98" max="98" width="2.625" style="10" bestFit="1" customWidth="1"/>
    <col min="99" max="99" width="3.625" style="10" hidden="1" customWidth="1"/>
    <col min="100" max="100" width="4.125" style="10" hidden="1" customWidth="1"/>
    <col min="101" max="101" width="3.75390625" style="10" hidden="1" customWidth="1"/>
    <col min="102" max="102" width="3.625" style="10" hidden="1" customWidth="1"/>
    <col min="103" max="103" width="4.125" style="10" hidden="1" customWidth="1"/>
    <col min="104" max="104" width="3.75390625" style="10" hidden="1" customWidth="1"/>
    <col min="105" max="105" width="2.625" style="10" hidden="1" customWidth="1"/>
    <col min="106" max="106" width="3.875" style="10" bestFit="1" customWidth="1"/>
    <col min="107" max="107" width="4.00390625" style="10" hidden="1" customWidth="1"/>
    <col min="108" max="108" width="4.125" style="10" hidden="1" customWidth="1"/>
    <col min="109" max="109" width="3.75390625" style="10" hidden="1" customWidth="1"/>
    <col min="110" max="110" width="2.625" style="10" bestFit="1" customWidth="1"/>
    <col min="111" max="111" width="4.00390625" style="10" hidden="1" customWidth="1"/>
    <col min="112" max="112" width="4.125" style="10" hidden="1" customWidth="1"/>
    <col min="113" max="113" width="3.75390625" style="10" hidden="1" customWidth="1"/>
    <col min="114" max="114" width="2.625" style="10" bestFit="1" customWidth="1"/>
    <col min="115" max="115" width="3.625" style="10" hidden="1" customWidth="1"/>
    <col min="116" max="116" width="4.125" style="10" hidden="1" customWidth="1"/>
    <col min="117" max="117" width="3.75390625" style="10" hidden="1" customWidth="1"/>
    <col min="118" max="118" width="3.625" style="10" hidden="1" customWidth="1"/>
    <col min="119" max="119" width="4.125" style="10" hidden="1" customWidth="1"/>
    <col min="120" max="120" width="3.75390625" style="10" hidden="1" customWidth="1"/>
    <col min="121" max="121" width="2.625" style="10" hidden="1" customWidth="1"/>
    <col min="122" max="122" width="4.00390625" style="10" customWidth="1"/>
    <col min="123" max="123" width="4.00390625" style="10" hidden="1" customWidth="1"/>
    <col min="124" max="124" width="4.125" style="10" hidden="1" customWidth="1"/>
    <col min="125" max="125" width="3.75390625" style="10" hidden="1" customWidth="1"/>
    <col min="126" max="126" width="3.625" style="10" bestFit="1" customWidth="1"/>
    <col min="127" max="127" width="3.625" style="10" hidden="1" customWidth="1"/>
    <col min="128" max="128" width="4.125" style="10" hidden="1" customWidth="1"/>
    <col min="129" max="129" width="3.75390625" style="10" hidden="1" customWidth="1"/>
    <col min="130" max="130" width="3.625" style="10" hidden="1" customWidth="1"/>
    <col min="131" max="131" width="4.125" style="10" hidden="1" customWidth="1"/>
    <col min="132" max="132" width="3.75390625" style="10" hidden="1" customWidth="1"/>
    <col min="133" max="133" width="3.00390625" style="10" hidden="1" customWidth="1"/>
    <col min="134" max="134" width="3.375" style="10" customWidth="1"/>
    <col min="135" max="135" width="4.00390625" style="10" hidden="1" customWidth="1"/>
    <col min="136" max="136" width="4.125" style="10" hidden="1" customWidth="1"/>
    <col min="137" max="137" width="3.75390625" style="10" hidden="1" customWidth="1"/>
    <col min="138" max="138" width="2.625" style="10" bestFit="1" customWidth="1"/>
    <col min="139" max="139" width="4.00390625" style="10" hidden="1" customWidth="1"/>
    <col min="140" max="140" width="4.125" style="10" hidden="1" customWidth="1"/>
    <col min="141" max="141" width="3.75390625" style="10" hidden="1" customWidth="1"/>
    <col min="142" max="142" width="3.375" style="10" bestFit="1" customWidth="1"/>
    <col min="143" max="16384" width="9.125" style="10" customWidth="1"/>
  </cols>
  <sheetData>
    <row r="1" spans="5:142" ht="19.5" customHeight="1">
      <c r="E1" s="24"/>
      <c r="F1" s="24"/>
      <c r="G1" s="24"/>
      <c r="H1" s="25" t="s">
        <v>159</v>
      </c>
      <c r="I1" s="11"/>
      <c r="J1" s="11"/>
      <c r="K1" s="22"/>
      <c r="L1" s="22"/>
      <c r="M1" s="22"/>
      <c r="N1" s="22"/>
      <c r="O1" s="22"/>
      <c r="P1" s="22"/>
      <c r="Q1" s="22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</row>
    <row r="2" spans="2:142" ht="15.75" customHeight="1" thickBot="1">
      <c r="B2" s="48"/>
      <c r="C2" s="158" t="s">
        <v>156</v>
      </c>
      <c r="D2" s="158"/>
      <c r="E2" s="158"/>
      <c r="F2" s="158"/>
      <c r="G2" s="158"/>
      <c r="H2" s="158"/>
      <c r="I2" s="16"/>
      <c r="J2" s="16"/>
      <c r="O2" s="23"/>
      <c r="P2" s="23"/>
      <c r="Q2" s="23"/>
      <c r="R2" s="12"/>
      <c r="S2" s="17"/>
      <c r="T2" s="17"/>
      <c r="U2" s="17"/>
      <c r="V2" s="17"/>
      <c r="W2" s="17"/>
      <c r="X2" s="17"/>
      <c r="Y2" s="12"/>
      <c r="Z2" s="12"/>
      <c r="AA2" s="12"/>
      <c r="AB2" s="12"/>
      <c r="AC2" s="12"/>
      <c r="AD2" s="12"/>
      <c r="AE2" s="17"/>
      <c r="AF2" s="17"/>
      <c r="AG2" s="17"/>
      <c r="AH2" s="17"/>
      <c r="AI2" s="17"/>
      <c r="AJ2" s="17"/>
      <c r="AK2" s="12"/>
      <c r="AL2" s="12"/>
      <c r="AM2" s="12"/>
      <c r="AN2" s="12"/>
      <c r="AO2" s="12"/>
      <c r="AP2" s="12"/>
      <c r="AQ2" s="17"/>
      <c r="AR2" s="17"/>
      <c r="AS2" s="17"/>
      <c r="AT2" s="17"/>
      <c r="AU2" s="17"/>
      <c r="AV2" s="17"/>
      <c r="AW2" s="12"/>
      <c r="AX2" s="12"/>
      <c r="AY2" s="12"/>
      <c r="AZ2" s="12"/>
      <c r="BA2" s="12"/>
      <c r="BB2" s="12"/>
      <c r="BC2" s="17"/>
      <c r="BD2" s="17"/>
      <c r="BE2" s="17"/>
      <c r="BF2" s="17"/>
      <c r="BG2" s="17"/>
      <c r="BH2" s="17"/>
      <c r="BI2" s="15"/>
      <c r="BJ2" s="15"/>
      <c r="BK2" s="12"/>
      <c r="BL2" s="12"/>
      <c r="BM2" s="12"/>
      <c r="BN2" s="12"/>
      <c r="BO2" s="17"/>
      <c r="BP2" s="17"/>
      <c r="BQ2" s="17"/>
      <c r="BR2" s="17"/>
      <c r="BS2" s="17"/>
      <c r="BT2" s="17"/>
      <c r="BU2" s="15"/>
      <c r="BV2" s="15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7"/>
      <c r="CJ2" s="17"/>
      <c r="CK2" s="17"/>
      <c r="CL2" s="17"/>
      <c r="CM2" s="17"/>
      <c r="CN2" s="17"/>
      <c r="CO2" s="15"/>
      <c r="CP2" s="15"/>
      <c r="CQ2" s="12"/>
      <c r="CR2" s="12"/>
      <c r="CS2" s="12"/>
      <c r="CT2" s="12"/>
      <c r="CU2" s="17"/>
      <c r="CV2" s="17"/>
      <c r="CW2" s="17"/>
      <c r="CX2" s="17"/>
      <c r="CY2" s="17"/>
      <c r="CZ2" s="17"/>
      <c r="DA2" s="15"/>
      <c r="DB2" s="15"/>
      <c r="DC2" s="12"/>
      <c r="DD2" s="12"/>
      <c r="DE2" s="12"/>
      <c r="DF2" s="12"/>
      <c r="DG2" s="12"/>
      <c r="DH2" s="12"/>
      <c r="DI2" s="12"/>
      <c r="DJ2" s="12"/>
      <c r="DK2" s="17"/>
      <c r="DL2" s="17"/>
      <c r="DM2" s="17"/>
      <c r="DN2" s="17"/>
      <c r="DO2" s="17"/>
      <c r="DP2" s="17"/>
      <c r="DQ2" s="15"/>
      <c r="DR2" s="15"/>
      <c r="DS2" s="12"/>
      <c r="DT2" s="12"/>
      <c r="DU2" s="12"/>
      <c r="DV2" s="12"/>
      <c r="DW2" s="17"/>
      <c r="DX2" s="17"/>
      <c r="DY2" s="17"/>
      <c r="DZ2" s="17"/>
      <c r="EA2" s="17"/>
      <c r="EB2" s="17"/>
      <c r="EC2" s="15"/>
      <c r="ED2" s="15"/>
      <c r="EE2" s="12"/>
      <c r="EF2" s="12"/>
      <c r="EG2" s="12"/>
      <c r="EH2" s="12"/>
      <c r="EI2" s="12"/>
      <c r="EJ2" s="12"/>
      <c r="EK2" s="12"/>
      <c r="EL2" s="12"/>
    </row>
    <row r="3" spans="2:142" s="2" customFormat="1" ht="32.25" customHeight="1">
      <c r="B3" s="159" t="s">
        <v>31</v>
      </c>
      <c r="C3" s="161" t="s">
        <v>13</v>
      </c>
      <c r="D3" s="161" t="s">
        <v>160</v>
      </c>
      <c r="E3" s="163" t="s">
        <v>6</v>
      </c>
      <c r="F3" s="161" t="s">
        <v>91</v>
      </c>
      <c r="G3" s="161" t="s">
        <v>65</v>
      </c>
      <c r="H3" s="165" t="s">
        <v>5</v>
      </c>
      <c r="I3" s="165" t="s">
        <v>29</v>
      </c>
      <c r="J3" s="171" t="s">
        <v>32</v>
      </c>
      <c r="K3" s="183" t="s">
        <v>112</v>
      </c>
      <c r="L3" s="168"/>
      <c r="M3" s="168"/>
      <c r="N3" s="176" t="s">
        <v>15</v>
      </c>
      <c r="O3" s="184" t="s">
        <v>113</v>
      </c>
      <c r="P3" s="168"/>
      <c r="Q3" s="168"/>
      <c r="R3" s="176" t="s">
        <v>16</v>
      </c>
      <c r="S3" s="175" t="s">
        <v>114</v>
      </c>
      <c r="T3" s="174"/>
      <c r="U3" s="174"/>
      <c r="V3" s="175" t="s">
        <v>115</v>
      </c>
      <c r="W3" s="174"/>
      <c r="X3" s="174"/>
      <c r="Y3" s="176" t="s">
        <v>116</v>
      </c>
      <c r="Z3" s="176" t="s">
        <v>3</v>
      </c>
      <c r="AA3" s="175" t="s">
        <v>117</v>
      </c>
      <c r="AB3" s="174"/>
      <c r="AC3" s="174"/>
      <c r="AD3" s="176" t="s">
        <v>17</v>
      </c>
      <c r="AE3" s="175" t="s">
        <v>118</v>
      </c>
      <c r="AF3" s="174"/>
      <c r="AG3" s="174"/>
      <c r="AH3" s="175" t="s">
        <v>119</v>
      </c>
      <c r="AI3" s="174"/>
      <c r="AJ3" s="174"/>
      <c r="AK3" s="176" t="s">
        <v>14</v>
      </c>
      <c r="AL3" s="176" t="s">
        <v>4</v>
      </c>
      <c r="AM3" s="175" t="s">
        <v>120</v>
      </c>
      <c r="AN3" s="174"/>
      <c r="AO3" s="174"/>
      <c r="AP3" s="176" t="s">
        <v>19</v>
      </c>
      <c r="AQ3" s="175" t="s">
        <v>121</v>
      </c>
      <c r="AR3" s="174"/>
      <c r="AS3" s="174"/>
      <c r="AT3" s="175" t="s">
        <v>122</v>
      </c>
      <c r="AU3" s="174"/>
      <c r="AV3" s="174"/>
      <c r="AW3" s="176" t="s">
        <v>14</v>
      </c>
      <c r="AX3" s="176" t="s">
        <v>7</v>
      </c>
      <c r="AY3" s="175" t="s">
        <v>123</v>
      </c>
      <c r="AZ3" s="174"/>
      <c r="BA3" s="174"/>
      <c r="BB3" s="176" t="s">
        <v>20</v>
      </c>
      <c r="BC3" s="175" t="s">
        <v>124</v>
      </c>
      <c r="BD3" s="174"/>
      <c r="BE3" s="174"/>
      <c r="BF3" s="175" t="s">
        <v>125</v>
      </c>
      <c r="BG3" s="174"/>
      <c r="BH3" s="174"/>
      <c r="BI3" s="176" t="s">
        <v>14</v>
      </c>
      <c r="BJ3" s="163" t="s">
        <v>8</v>
      </c>
      <c r="BK3" s="175" t="s">
        <v>126</v>
      </c>
      <c r="BL3" s="174"/>
      <c r="BM3" s="174"/>
      <c r="BN3" s="176" t="s">
        <v>21</v>
      </c>
      <c r="BO3" s="175" t="s">
        <v>127</v>
      </c>
      <c r="BP3" s="174"/>
      <c r="BQ3" s="174"/>
      <c r="BR3" s="175" t="s">
        <v>128</v>
      </c>
      <c r="BS3" s="174"/>
      <c r="BT3" s="174"/>
      <c r="BU3" s="176" t="s">
        <v>14</v>
      </c>
      <c r="BV3" s="163" t="s">
        <v>9</v>
      </c>
      <c r="BW3" s="175" t="s">
        <v>129</v>
      </c>
      <c r="BX3" s="174"/>
      <c r="BY3" s="174"/>
      <c r="BZ3" s="176" t="s">
        <v>30</v>
      </c>
      <c r="CA3" s="175" t="s">
        <v>130</v>
      </c>
      <c r="CB3" s="174"/>
      <c r="CC3" s="174"/>
      <c r="CD3" s="176" t="s">
        <v>131</v>
      </c>
      <c r="CE3" s="175" t="s">
        <v>132</v>
      </c>
      <c r="CF3" s="174"/>
      <c r="CG3" s="174"/>
      <c r="CH3" s="176" t="s">
        <v>133</v>
      </c>
      <c r="CI3" s="175" t="s">
        <v>134</v>
      </c>
      <c r="CJ3" s="174"/>
      <c r="CK3" s="174"/>
      <c r="CL3" s="175" t="s">
        <v>138</v>
      </c>
      <c r="CM3" s="174"/>
      <c r="CN3" s="174"/>
      <c r="CO3" s="176" t="s">
        <v>14</v>
      </c>
      <c r="CP3" s="163" t="s">
        <v>10</v>
      </c>
      <c r="CQ3" s="175" t="s">
        <v>135</v>
      </c>
      <c r="CR3" s="174"/>
      <c r="CS3" s="174"/>
      <c r="CT3" s="176" t="s">
        <v>22</v>
      </c>
      <c r="CU3" s="175" t="s">
        <v>136</v>
      </c>
      <c r="CV3" s="174"/>
      <c r="CW3" s="174"/>
      <c r="CX3" s="175" t="s">
        <v>137</v>
      </c>
      <c r="CY3" s="174"/>
      <c r="CZ3" s="174"/>
      <c r="DA3" s="176" t="s">
        <v>14</v>
      </c>
      <c r="DB3" s="163" t="s">
        <v>11</v>
      </c>
      <c r="DC3" s="175" t="s">
        <v>139</v>
      </c>
      <c r="DD3" s="174"/>
      <c r="DE3" s="174"/>
      <c r="DF3" s="176" t="s">
        <v>23</v>
      </c>
      <c r="DG3" s="175" t="s">
        <v>140</v>
      </c>
      <c r="DH3" s="174"/>
      <c r="DI3" s="174"/>
      <c r="DJ3" s="176" t="s">
        <v>24</v>
      </c>
      <c r="DK3" s="175" t="s">
        <v>141</v>
      </c>
      <c r="DL3" s="174"/>
      <c r="DM3" s="174"/>
      <c r="DN3" s="175" t="s">
        <v>142</v>
      </c>
      <c r="DO3" s="174"/>
      <c r="DP3" s="174"/>
      <c r="DQ3" s="176" t="s">
        <v>14</v>
      </c>
      <c r="DR3" s="163" t="s">
        <v>12</v>
      </c>
      <c r="DS3" s="175" t="s">
        <v>143</v>
      </c>
      <c r="DT3" s="174"/>
      <c r="DU3" s="174"/>
      <c r="DV3" s="176" t="s">
        <v>25</v>
      </c>
      <c r="DW3" s="175" t="s">
        <v>144</v>
      </c>
      <c r="DX3" s="174"/>
      <c r="DY3" s="174"/>
      <c r="DZ3" s="175" t="s">
        <v>145</v>
      </c>
      <c r="EA3" s="174"/>
      <c r="EB3" s="174"/>
      <c r="EC3" s="176" t="s">
        <v>14</v>
      </c>
      <c r="ED3" s="163" t="s">
        <v>92</v>
      </c>
      <c r="EE3" s="175" t="s">
        <v>146</v>
      </c>
      <c r="EF3" s="174"/>
      <c r="EG3" s="174"/>
      <c r="EH3" s="176" t="s">
        <v>93</v>
      </c>
      <c r="EI3" s="175" t="s">
        <v>147</v>
      </c>
      <c r="EJ3" s="174"/>
      <c r="EK3" s="174"/>
      <c r="EL3" s="169" t="s">
        <v>94</v>
      </c>
    </row>
    <row r="4" spans="2:142" s="2" customFormat="1" ht="12.75" customHeight="1" thickBot="1">
      <c r="B4" s="160"/>
      <c r="C4" s="162"/>
      <c r="D4" s="162"/>
      <c r="E4" s="164"/>
      <c r="F4" s="162"/>
      <c r="G4" s="162"/>
      <c r="H4" s="166"/>
      <c r="I4" s="166"/>
      <c r="J4" s="172"/>
      <c r="K4" s="68" t="s">
        <v>0</v>
      </c>
      <c r="L4" s="69" t="s">
        <v>1</v>
      </c>
      <c r="M4" s="69" t="s">
        <v>2</v>
      </c>
      <c r="N4" s="177"/>
      <c r="O4" s="69" t="s">
        <v>0</v>
      </c>
      <c r="P4" s="69" t="s">
        <v>1</v>
      </c>
      <c r="Q4" s="69" t="s">
        <v>2</v>
      </c>
      <c r="R4" s="177"/>
      <c r="S4" s="70" t="s">
        <v>0</v>
      </c>
      <c r="T4" s="70" t="s">
        <v>1</v>
      </c>
      <c r="U4" s="70" t="s">
        <v>2</v>
      </c>
      <c r="V4" s="70" t="s">
        <v>0</v>
      </c>
      <c r="W4" s="70" t="s">
        <v>1</v>
      </c>
      <c r="X4" s="70" t="s">
        <v>2</v>
      </c>
      <c r="Y4" s="177"/>
      <c r="Z4" s="177"/>
      <c r="AA4" s="71" t="s">
        <v>18</v>
      </c>
      <c r="AB4" s="71" t="s">
        <v>1</v>
      </c>
      <c r="AC4" s="71" t="s">
        <v>2</v>
      </c>
      <c r="AD4" s="177"/>
      <c r="AE4" s="70" t="s">
        <v>0</v>
      </c>
      <c r="AF4" s="70" t="s">
        <v>1</v>
      </c>
      <c r="AG4" s="70" t="s">
        <v>2</v>
      </c>
      <c r="AH4" s="70" t="s">
        <v>0</v>
      </c>
      <c r="AI4" s="70" t="s">
        <v>1</v>
      </c>
      <c r="AJ4" s="70" t="s">
        <v>2</v>
      </c>
      <c r="AK4" s="177"/>
      <c r="AL4" s="177"/>
      <c r="AM4" s="71" t="s">
        <v>18</v>
      </c>
      <c r="AN4" s="71" t="s">
        <v>1</v>
      </c>
      <c r="AO4" s="71" t="s">
        <v>2</v>
      </c>
      <c r="AP4" s="177"/>
      <c r="AQ4" s="70" t="s">
        <v>0</v>
      </c>
      <c r="AR4" s="70" t="s">
        <v>1</v>
      </c>
      <c r="AS4" s="70" t="s">
        <v>2</v>
      </c>
      <c r="AT4" s="70" t="s">
        <v>0</v>
      </c>
      <c r="AU4" s="70" t="s">
        <v>1</v>
      </c>
      <c r="AV4" s="70" t="s">
        <v>2</v>
      </c>
      <c r="AW4" s="177"/>
      <c r="AX4" s="177"/>
      <c r="AY4" s="71" t="s">
        <v>18</v>
      </c>
      <c r="AZ4" s="71" t="s">
        <v>1</v>
      </c>
      <c r="BA4" s="71" t="s">
        <v>2</v>
      </c>
      <c r="BB4" s="177"/>
      <c r="BC4" s="72" t="s">
        <v>0</v>
      </c>
      <c r="BD4" s="72" t="s">
        <v>1</v>
      </c>
      <c r="BE4" s="72" t="s">
        <v>2</v>
      </c>
      <c r="BF4" s="72" t="s">
        <v>0</v>
      </c>
      <c r="BG4" s="72" t="s">
        <v>1</v>
      </c>
      <c r="BH4" s="72" t="s">
        <v>2</v>
      </c>
      <c r="BI4" s="177"/>
      <c r="BJ4" s="164"/>
      <c r="BK4" s="71" t="s">
        <v>18</v>
      </c>
      <c r="BL4" s="71" t="s">
        <v>1</v>
      </c>
      <c r="BM4" s="71" t="s">
        <v>2</v>
      </c>
      <c r="BN4" s="177"/>
      <c r="BO4" s="72" t="s">
        <v>0</v>
      </c>
      <c r="BP4" s="72" t="s">
        <v>1</v>
      </c>
      <c r="BQ4" s="72" t="s">
        <v>2</v>
      </c>
      <c r="BR4" s="72" t="s">
        <v>0</v>
      </c>
      <c r="BS4" s="72" t="s">
        <v>1</v>
      </c>
      <c r="BT4" s="72" t="s">
        <v>2</v>
      </c>
      <c r="BU4" s="177"/>
      <c r="BV4" s="164"/>
      <c r="BW4" s="71" t="s">
        <v>18</v>
      </c>
      <c r="BX4" s="71" t="s">
        <v>1</v>
      </c>
      <c r="BY4" s="71" t="s">
        <v>2</v>
      </c>
      <c r="BZ4" s="177"/>
      <c r="CA4" s="71" t="s">
        <v>18</v>
      </c>
      <c r="CB4" s="71" t="s">
        <v>1</v>
      </c>
      <c r="CC4" s="71" t="s">
        <v>2</v>
      </c>
      <c r="CD4" s="177"/>
      <c r="CE4" s="71" t="s">
        <v>18</v>
      </c>
      <c r="CF4" s="71" t="s">
        <v>1</v>
      </c>
      <c r="CG4" s="71" t="s">
        <v>2</v>
      </c>
      <c r="CH4" s="177"/>
      <c r="CI4" s="72" t="s">
        <v>0</v>
      </c>
      <c r="CJ4" s="72" t="s">
        <v>1</v>
      </c>
      <c r="CK4" s="72" t="s">
        <v>2</v>
      </c>
      <c r="CL4" s="72" t="s">
        <v>0</v>
      </c>
      <c r="CM4" s="72" t="s">
        <v>1</v>
      </c>
      <c r="CN4" s="72" t="s">
        <v>2</v>
      </c>
      <c r="CO4" s="177"/>
      <c r="CP4" s="164"/>
      <c r="CQ4" s="71" t="s">
        <v>18</v>
      </c>
      <c r="CR4" s="71" t="s">
        <v>1</v>
      </c>
      <c r="CS4" s="71" t="s">
        <v>2</v>
      </c>
      <c r="CT4" s="177"/>
      <c r="CU4" s="72" t="s">
        <v>0</v>
      </c>
      <c r="CV4" s="72" t="s">
        <v>1</v>
      </c>
      <c r="CW4" s="72" t="s">
        <v>2</v>
      </c>
      <c r="CX4" s="72" t="s">
        <v>0</v>
      </c>
      <c r="CY4" s="72" t="s">
        <v>1</v>
      </c>
      <c r="CZ4" s="72" t="s">
        <v>2</v>
      </c>
      <c r="DA4" s="177"/>
      <c r="DB4" s="164"/>
      <c r="DC4" s="71" t="s">
        <v>18</v>
      </c>
      <c r="DD4" s="71" t="s">
        <v>1</v>
      </c>
      <c r="DE4" s="71" t="s">
        <v>2</v>
      </c>
      <c r="DF4" s="177"/>
      <c r="DG4" s="71" t="s">
        <v>18</v>
      </c>
      <c r="DH4" s="71" t="s">
        <v>1</v>
      </c>
      <c r="DI4" s="71" t="s">
        <v>2</v>
      </c>
      <c r="DJ4" s="177"/>
      <c r="DK4" s="72" t="s">
        <v>0</v>
      </c>
      <c r="DL4" s="72" t="s">
        <v>1</v>
      </c>
      <c r="DM4" s="72" t="s">
        <v>2</v>
      </c>
      <c r="DN4" s="72" t="s">
        <v>0</v>
      </c>
      <c r="DO4" s="72" t="s">
        <v>1</v>
      </c>
      <c r="DP4" s="72" t="s">
        <v>2</v>
      </c>
      <c r="DQ4" s="177"/>
      <c r="DR4" s="164"/>
      <c r="DS4" s="71" t="s">
        <v>18</v>
      </c>
      <c r="DT4" s="71" t="s">
        <v>1</v>
      </c>
      <c r="DU4" s="71" t="s">
        <v>2</v>
      </c>
      <c r="DV4" s="177"/>
      <c r="DW4" s="72" t="s">
        <v>0</v>
      </c>
      <c r="DX4" s="72" t="s">
        <v>1</v>
      </c>
      <c r="DY4" s="72" t="s">
        <v>2</v>
      </c>
      <c r="DZ4" s="72" t="s">
        <v>0</v>
      </c>
      <c r="EA4" s="72" t="s">
        <v>1</v>
      </c>
      <c r="EB4" s="72" t="s">
        <v>2</v>
      </c>
      <c r="EC4" s="177"/>
      <c r="ED4" s="164"/>
      <c r="EE4" s="71" t="s">
        <v>18</v>
      </c>
      <c r="EF4" s="71" t="s">
        <v>1</v>
      </c>
      <c r="EG4" s="71" t="s">
        <v>2</v>
      </c>
      <c r="EH4" s="177"/>
      <c r="EI4" s="71" t="s">
        <v>18</v>
      </c>
      <c r="EJ4" s="71" t="s">
        <v>1</v>
      </c>
      <c r="EK4" s="71" t="s">
        <v>2</v>
      </c>
      <c r="EL4" s="170"/>
    </row>
    <row r="5" spans="1:142" s="9" customFormat="1" ht="22.5" customHeight="1">
      <c r="A5" s="26"/>
      <c r="B5" s="73">
        <v>1</v>
      </c>
      <c r="C5" s="74">
        <f>N5+R5+Z5+AD5+AL5+AP5+AX5+BB5+BJ5+BN5+BV5+BZ5+CD5+CH5+CP5+CT5+DB5+DF5+DJ5+DR5+DV5+ED5+EH5+EL5</f>
        <v>2899.999999999999</v>
      </c>
      <c r="D5" s="101">
        <v>80</v>
      </c>
      <c r="E5" s="75" t="s">
        <v>52</v>
      </c>
      <c r="F5" s="76">
        <v>1</v>
      </c>
      <c r="G5" s="75" t="s">
        <v>70</v>
      </c>
      <c r="H5" s="77" t="s">
        <v>89</v>
      </c>
      <c r="I5" s="77" t="s">
        <v>90</v>
      </c>
      <c r="J5" s="78" t="s">
        <v>96</v>
      </c>
      <c r="K5" s="79">
        <v>8</v>
      </c>
      <c r="L5" s="80">
        <v>30</v>
      </c>
      <c r="M5" s="81"/>
      <c r="N5" s="81">
        <v>0</v>
      </c>
      <c r="O5" s="82">
        <v>9</v>
      </c>
      <c r="P5" s="82">
        <v>17</v>
      </c>
      <c r="Q5" s="82"/>
      <c r="R5" s="83">
        <f aca="true" t="shared" si="0" ref="R5:R23">(TIME(O5,P5,Q5)-TIME(K5,L5,M5))*86400-2820</f>
        <v>0</v>
      </c>
      <c r="S5" s="84">
        <v>9</v>
      </c>
      <c r="T5" s="84">
        <v>20</v>
      </c>
      <c r="U5" s="84"/>
      <c r="V5" s="84">
        <v>9</v>
      </c>
      <c r="W5" s="84">
        <v>26</v>
      </c>
      <c r="X5" s="84">
        <v>27</v>
      </c>
      <c r="Y5" s="84"/>
      <c r="Z5" s="82">
        <f aca="true" t="shared" si="1" ref="Z5:Z23">(TIME(V5,W5,X5)-TIME(S5,T5,U5))*86400+Y5</f>
        <v>387.00000000000296</v>
      </c>
      <c r="AA5" s="82">
        <v>9</v>
      </c>
      <c r="AB5" s="82">
        <v>45</v>
      </c>
      <c r="AC5" s="82"/>
      <c r="AD5" s="83">
        <f aca="true" t="shared" si="2" ref="AD5:AD23">(TIME(AA5,AB5,AC5)-TIME(S5,T5,U5))*86400-1500</f>
        <v>0</v>
      </c>
      <c r="AE5" s="84">
        <v>9</v>
      </c>
      <c r="AF5" s="84">
        <v>48</v>
      </c>
      <c r="AG5" s="84"/>
      <c r="AH5" s="84">
        <v>9</v>
      </c>
      <c r="AI5" s="84">
        <v>51</v>
      </c>
      <c r="AJ5" s="84">
        <v>27</v>
      </c>
      <c r="AK5" s="84"/>
      <c r="AL5" s="82">
        <f aca="true" t="shared" si="3" ref="AL5:AL11">(TIME(AH5,AI5,AJ5)-TIME(AE5,AF5,AG5))*86400+AK5</f>
        <v>206.99999999999397</v>
      </c>
      <c r="AM5" s="82">
        <v>10</v>
      </c>
      <c r="AN5" s="82">
        <v>23</v>
      </c>
      <c r="AO5" s="82"/>
      <c r="AP5" s="83">
        <f aca="true" t="shared" si="4" ref="AP5:AP11">(TIME(AM5,AN5,AO5)-TIME(AE5,AF5,AG5))*86400-2100</f>
        <v>-7.275957614183426E-12</v>
      </c>
      <c r="AQ5" s="84">
        <v>10</v>
      </c>
      <c r="AR5" s="84">
        <v>29</v>
      </c>
      <c r="AS5" s="84"/>
      <c r="AT5" s="84">
        <v>10</v>
      </c>
      <c r="AU5" s="84">
        <v>35</v>
      </c>
      <c r="AV5" s="84">
        <v>53</v>
      </c>
      <c r="AW5" s="84"/>
      <c r="AX5" s="82">
        <f aca="true" t="shared" si="5" ref="AX5:AX23">(TIME(AT5,AU5,AV5)-TIME(AQ5,AR5,AS5))*86400+AW5</f>
        <v>413.0000000000054</v>
      </c>
      <c r="AY5" s="82">
        <v>10</v>
      </c>
      <c r="AZ5" s="82">
        <v>54</v>
      </c>
      <c r="BA5" s="82"/>
      <c r="BB5" s="82">
        <f aca="true" t="shared" si="6" ref="BB5:BB11">(TIME(AY5,AZ5,BA5)-TIME(AQ5,AR5,AS5))*86400-1500</f>
        <v>4.320099833421409E-12</v>
      </c>
      <c r="BC5" s="84">
        <v>10</v>
      </c>
      <c r="BD5" s="84">
        <v>57</v>
      </c>
      <c r="BE5" s="84"/>
      <c r="BF5" s="84">
        <v>11</v>
      </c>
      <c r="BG5" s="84">
        <v>0</v>
      </c>
      <c r="BH5" s="84">
        <v>29</v>
      </c>
      <c r="BI5" s="84"/>
      <c r="BJ5" s="82">
        <f aca="true" t="shared" si="7" ref="BJ5:BJ11">(TIME(BF5,BG5,BH5)-TIME(BC5,BD5,BE5))*86400+BI5</f>
        <v>209.0000000000023</v>
      </c>
      <c r="BK5" s="82">
        <v>11</v>
      </c>
      <c r="BL5" s="82">
        <v>32</v>
      </c>
      <c r="BM5" s="82"/>
      <c r="BN5" s="83">
        <f aca="true" t="shared" si="8" ref="BN5:BN11">(TIME(BK5,BL5,BM5)-TIME(BC5,BD5,BE5))*86400-2100</f>
        <v>0</v>
      </c>
      <c r="BO5" s="84">
        <v>11</v>
      </c>
      <c r="BP5" s="84">
        <v>35</v>
      </c>
      <c r="BQ5" s="84"/>
      <c r="BR5" s="84">
        <v>11</v>
      </c>
      <c r="BS5" s="84">
        <v>41</v>
      </c>
      <c r="BT5" s="84">
        <v>42</v>
      </c>
      <c r="BU5" s="84"/>
      <c r="BV5" s="82">
        <f aca="true" t="shared" si="9" ref="BV5:BV11">(TIME(BR5,BS5,BT5)-TIME(BO5,BP5,BQ5))*86400+BU5</f>
        <v>402.0000000000005</v>
      </c>
      <c r="BW5" s="84"/>
      <c r="BX5" s="84"/>
      <c r="BY5" s="84"/>
      <c r="BZ5" s="83">
        <v>0</v>
      </c>
      <c r="CA5" s="84">
        <v>15</v>
      </c>
      <c r="CB5" s="84">
        <v>0</v>
      </c>
      <c r="CC5" s="84"/>
      <c r="CD5" s="83">
        <v>0</v>
      </c>
      <c r="CE5" s="84">
        <v>15</v>
      </c>
      <c r="CF5" s="84">
        <v>4</v>
      </c>
      <c r="CG5" s="84"/>
      <c r="CH5" s="83">
        <f aca="true" t="shared" si="10" ref="CH5:CH11">(TIME(CE5,CF5,CG5)-TIME(CA5,CB5,CC5))*86400-240</f>
        <v>-8.526512829121202E-13</v>
      </c>
      <c r="CI5" s="84">
        <v>15</v>
      </c>
      <c r="CJ5" s="84">
        <v>7</v>
      </c>
      <c r="CK5" s="84"/>
      <c r="CL5" s="84">
        <v>15</v>
      </c>
      <c r="CM5" s="84">
        <v>12</v>
      </c>
      <c r="CN5" s="84">
        <v>58</v>
      </c>
      <c r="CO5" s="84"/>
      <c r="CP5" s="82">
        <f>(TIME(CL5,CM5,CN5)-TIME(CI5,CJ5,CK5))*86400+CO5</f>
        <v>358.0000000000048</v>
      </c>
      <c r="CQ5" s="82">
        <v>15</v>
      </c>
      <c r="CR5" s="82">
        <v>32</v>
      </c>
      <c r="CS5" s="82"/>
      <c r="CT5" s="83">
        <f>(TIME(CQ5,CR5,CS5)-TIME(CI5,CJ5,CK5))*86400-1500</f>
        <v>4.320099833421409E-12</v>
      </c>
      <c r="CU5" s="84">
        <v>15</v>
      </c>
      <c r="CV5" s="84">
        <v>35</v>
      </c>
      <c r="CW5" s="84"/>
      <c r="CX5" s="84">
        <v>15</v>
      </c>
      <c r="CY5" s="84">
        <v>39</v>
      </c>
      <c r="CZ5" s="84">
        <v>40</v>
      </c>
      <c r="DA5" s="84"/>
      <c r="DB5" s="82">
        <f>(TIME(CX5,CY5,CZ5)-TIME(CU5,CV5,CW5))*86400+DA5</f>
        <v>280.0000000000022</v>
      </c>
      <c r="DC5" s="82">
        <v>16</v>
      </c>
      <c r="DD5" s="82">
        <v>5</v>
      </c>
      <c r="DE5" s="82"/>
      <c r="DF5" s="83">
        <f>(TIME(DC5,DD5,DE5)-TIME(CU5,CV5,CW5))*86400-1800</f>
        <v>-6.366462912410498E-12</v>
      </c>
      <c r="DG5" s="82">
        <v>16</v>
      </c>
      <c r="DH5" s="82">
        <v>9</v>
      </c>
      <c r="DI5" s="82"/>
      <c r="DJ5" s="83">
        <f>(TIME(DG5,DH5,DI5)-TIME(DC5,DD5,DE5))*86400-240</f>
        <v>-8.526512829121202E-13</v>
      </c>
      <c r="DK5" s="84">
        <v>16</v>
      </c>
      <c r="DL5" s="84">
        <v>12</v>
      </c>
      <c r="DM5" s="84"/>
      <c r="DN5" s="84">
        <v>16</v>
      </c>
      <c r="DO5" s="84">
        <v>17</v>
      </c>
      <c r="DP5" s="84">
        <v>57</v>
      </c>
      <c r="DQ5" s="84"/>
      <c r="DR5" s="82">
        <f>(TIME(DN5,DO5,DP5)-TIME(DK5,DL5,DM5))*86400+DQ5</f>
        <v>357.00000000000784</v>
      </c>
      <c r="DS5" s="82">
        <v>16</v>
      </c>
      <c r="DT5" s="82">
        <v>37</v>
      </c>
      <c r="DU5" s="82"/>
      <c r="DV5" s="83">
        <f>(TIME(DS5,DT5,DU5)-TIME(DK5,DL5,DM5))*86400-1500</f>
        <v>4.320099833421409E-12</v>
      </c>
      <c r="DW5" s="84">
        <v>16</v>
      </c>
      <c r="DX5" s="84">
        <v>40</v>
      </c>
      <c r="DY5" s="84"/>
      <c r="DZ5" s="84">
        <v>16</v>
      </c>
      <c r="EA5" s="84">
        <v>44</v>
      </c>
      <c r="EB5" s="84">
        <v>47</v>
      </c>
      <c r="EC5" s="84"/>
      <c r="ED5" s="82">
        <f>(TIME(DZ5,EA5,EB5)-TIME(DW5,DX5,DY5))*86400+EC5</f>
        <v>286.9999999999905</v>
      </c>
      <c r="EE5" s="82">
        <v>17</v>
      </c>
      <c r="EF5" s="82">
        <v>20</v>
      </c>
      <c r="EG5" s="82"/>
      <c r="EH5" s="83">
        <f>(TIME(EE5,EF5,EG5)-TIME(DW5,DX5,DY5))*86400-2400</f>
        <v>-8.640199666842818E-12</v>
      </c>
      <c r="EI5" s="82"/>
      <c r="EJ5" s="82"/>
      <c r="EK5" s="82"/>
      <c r="EL5" s="85">
        <v>0</v>
      </c>
    </row>
    <row r="6" spans="1:142" s="9" customFormat="1" ht="22.5" customHeight="1">
      <c r="A6" s="26"/>
      <c r="B6" s="58">
        <v>2</v>
      </c>
      <c r="C6" s="14">
        <f>N6+R6+Z6+AD6+AL6+AP6+AX6+BB6+BJ6+BN6+BV6+BZ6+CD6+CH6+CP6+CT6+DB6+DF6+DJ6+DR6+DV6+ED6+EH6+EL6</f>
        <v>3023.999999999994</v>
      </c>
      <c r="D6" s="101">
        <v>62</v>
      </c>
      <c r="E6" s="39" t="s">
        <v>52</v>
      </c>
      <c r="F6" s="27">
        <v>4</v>
      </c>
      <c r="G6" s="39" t="s">
        <v>68</v>
      </c>
      <c r="H6" s="7" t="s">
        <v>54</v>
      </c>
      <c r="I6" s="3" t="s">
        <v>53</v>
      </c>
      <c r="J6" s="59" t="s">
        <v>99</v>
      </c>
      <c r="K6" s="57">
        <v>8</v>
      </c>
      <c r="L6" s="13">
        <v>38</v>
      </c>
      <c r="M6" s="4"/>
      <c r="N6" s="40">
        <v>0</v>
      </c>
      <c r="O6" s="6">
        <v>9</v>
      </c>
      <c r="P6" s="6">
        <v>25</v>
      </c>
      <c r="Q6" s="6"/>
      <c r="R6" s="40">
        <f t="shared" si="0"/>
        <v>0</v>
      </c>
      <c r="S6" s="5">
        <v>9</v>
      </c>
      <c r="T6" s="5">
        <v>28</v>
      </c>
      <c r="U6" s="5"/>
      <c r="V6" s="5">
        <v>9</v>
      </c>
      <c r="W6" s="5">
        <v>35</v>
      </c>
      <c r="X6" s="5">
        <v>7</v>
      </c>
      <c r="Y6" s="5"/>
      <c r="Z6" s="6">
        <f t="shared" si="1"/>
        <v>427.0000000000012</v>
      </c>
      <c r="AA6" s="6">
        <v>9</v>
      </c>
      <c r="AB6" s="6">
        <v>53</v>
      </c>
      <c r="AC6" s="6"/>
      <c r="AD6" s="40">
        <f t="shared" si="2"/>
        <v>0</v>
      </c>
      <c r="AE6" s="5">
        <v>9</v>
      </c>
      <c r="AF6" s="5">
        <v>56</v>
      </c>
      <c r="AG6" s="5"/>
      <c r="AH6" s="5">
        <v>9</v>
      </c>
      <c r="AI6" s="5">
        <v>59</v>
      </c>
      <c r="AJ6" s="5">
        <v>52</v>
      </c>
      <c r="AK6" s="5"/>
      <c r="AL6" s="6">
        <f t="shared" si="3"/>
        <v>231.9999999999947</v>
      </c>
      <c r="AM6" s="6">
        <v>10</v>
      </c>
      <c r="AN6" s="6">
        <v>31</v>
      </c>
      <c r="AO6" s="6"/>
      <c r="AP6" s="40">
        <f t="shared" si="4"/>
        <v>0</v>
      </c>
      <c r="AQ6" s="5">
        <v>10</v>
      </c>
      <c r="AR6" s="5">
        <v>37</v>
      </c>
      <c r="AS6" s="5"/>
      <c r="AT6" s="5">
        <v>10</v>
      </c>
      <c r="AU6" s="5">
        <v>44</v>
      </c>
      <c r="AV6" s="5">
        <v>6</v>
      </c>
      <c r="AW6" s="5"/>
      <c r="AX6" s="6">
        <f t="shared" si="5"/>
        <v>425.99999999999466</v>
      </c>
      <c r="AY6" s="6">
        <v>11</v>
      </c>
      <c r="AZ6" s="6">
        <v>2</v>
      </c>
      <c r="BA6" s="6"/>
      <c r="BB6" s="6">
        <f t="shared" si="6"/>
        <v>-5.229594535194337E-12</v>
      </c>
      <c r="BC6" s="5">
        <v>11</v>
      </c>
      <c r="BD6" s="5">
        <v>5</v>
      </c>
      <c r="BE6" s="5"/>
      <c r="BF6" s="5">
        <v>11</v>
      </c>
      <c r="BG6" s="5">
        <v>8</v>
      </c>
      <c r="BH6" s="5">
        <v>47</v>
      </c>
      <c r="BI6" s="5"/>
      <c r="BJ6" s="6">
        <f t="shared" si="7"/>
        <v>227.0000000000003</v>
      </c>
      <c r="BK6" s="6">
        <v>11</v>
      </c>
      <c r="BL6" s="6">
        <v>40</v>
      </c>
      <c r="BM6" s="6"/>
      <c r="BN6" s="40">
        <f t="shared" si="8"/>
        <v>0</v>
      </c>
      <c r="BO6" s="5">
        <v>11</v>
      </c>
      <c r="BP6" s="5">
        <v>43</v>
      </c>
      <c r="BQ6" s="5"/>
      <c r="BR6" s="5">
        <v>11</v>
      </c>
      <c r="BS6" s="5">
        <v>50</v>
      </c>
      <c r="BT6" s="5">
        <v>6</v>
      </c>
      <c r="BU6" s="5"/>
      <c r="BV6" s="6">
        <f t="shared" si="9"/>
        <v>426.00000000000426</v>
      </c>
      <c r="BW6" s="5"/>
      <c r="BX6" s="5"/>
      <c r="BY6" s="5"/>
      <c r="BZ6" s="40">
        <v>0</v>
      </c>
      <c r="CA6" s="5">
        <v>15</v>
      </c>
      <c r="CB6" s="5">
        <v>4</v>
      </c>
      <c r="CC6" s="5"/>
      <c r="CD6" s="40">
        <v>0</v>
      </c>
      <c r="CE6" s="5">
        <v>15</v>
      </c>
      <c r="CF6" s="5">
        <v>8</v>
      </c>
      <c r="CG6" s="5"/>
      <c r="CH6" s="40">
        <f t="shared" si="10"/>
        <v>-8.526512829121202E-13</v>
      </c>
      <c r="CI6" s="5">
        <v>15</v>
      </c>
      <c r="CJ6" s="5">
        <v>11</v>
      </c>
      <c r="CK6" s="5"/>
      <c r="CL6" s="5">
        <v>15</v>
      </c>
      <c r="CM6" s="5">
        <v>16</v>
      </c>
      <c r="CN6" s="5">
        <v>57</v>
      </c>
      <c r="CO6" s="5"/>
      <c r="CP6" s="6">
        <f>(TIME(CL6,CM6,CN6)-TIME(CI6,CJ6,CK6))*86400+CO6</f>
        <v>357.00000000000784</v>
      </c>
      <c r="CQ6" s="6">
        <v>15</v>
      </c>
      <c r="CR6" s="6">
        <v>36</v>
      </c>
      <c r="CS6" s="6"/>
      <c r="CT6" s="40">
        <f>(TIME(CQ6,CR6,CS6)-TIME(CI6,CJ6,CK6))*86400-1500</f>
        <v>4.320099833421409E-12</v>
      </c>
      <c r="CU6" s="5">
        <v>15</v>
      </c>
      <c r="CV6" s="5">
        <v>39</v>
      </c>
      <c r="CW6" s="5"/>
      <c r="CX6" s="5">
        <v>15</v>
      </c>
      <c r="CY6" s="5">
        <v>43</v>
      </c>
      <c r="CZ6" s="5">
        <v>39</v>
      </c>
      <c r="DA6" s="5"/>
      <c r="DB6" s="6">
        <f>(TIME(CX6,CY6,CZ6)-TIME(CU6,CV6,CW6))*86400+DA6</f>
        <v>278.9999999999957</v>
      </c>
      <c r="DC6" s="6">
        <v>16</v>
      </c>
      <c r="DD6" s="6">
        <v>9</v>
      </c>
      <c r="DE6" s="6"/>
      <c r="DF6" s="40">
        <f>(TIME(DC6,DD6,DE6)-TIME(CU6,CV6,CW6))*86400-1800</f>
        <v>-6.366462912410498E-12</v>
      </c>
      <c r="DG6" s="6">
        <v>16</v>
      </c>
      <c r="DH6" s="6">
        <v>13</v>
      </c>
      <c r="DI6" s="6"/>
      <c r="DJ6" s="40">
        <f>(TIME(DG6,DH6,DI6)-TIME(DC6,DD6,DE6))*86400-240</f>
        <v>-8.526512829121202E-13</v>
      </c>
      <c r="DK6" s="5">
        <v>16</v>
      </c>
      <c r="DL6" s="5">
        <v>16</v>
      </c>
      <c r="DM6" s="5"/>
      <c r="DN6" s="5">
        <v>16</v>
      </c>
      <c r="DO6" s="5">
        <v>22</v>
      </c>
      <c r="DP6" s="5">
        <v>7</v>
      </c>
      <c r="DQ6" s="5"/>
      <c r="DR6" s="6">
        <f>(TIME(DN6,DO6,DP6)-TIME(DK6,DL6,DM6))*86400+DQ6</f>
        <v>367.0000000000062</v>
      </c>
      <c r="DS6" s="6">
        <v>16</v>
      </c>
      <c r="DT6" s="6">
        <v>41</v>
      </c>
      <c r="DU6" s="6"/>
      <c r="DV6" s="40">
        <f>(TIME(DS6,DT6,DU6)-TIME(DK6,DL6,DM6))*86400-1500</f>
        <v>4.320099833421409E-12</v>
      </c>
      <c r="DW6" s="5">
        <v>16</v>
      </c>
      <c r="DX6" s="5">
        <v>44</v>
      </c>
      <c r="DY6" s="5"/>
      <c r="DZ6" s="5">
        <v>16</v>
      </c>
      <c r="EA6" s="5">
        <v>48</v>
      </c>
      <c r="EB6" s="5">
        <v>43</v>
      </c>
      <c r="EC6" s="5"/>
      <c r="ED6" s="6">
        <f>(TIME(DZ6,EA6,EB6)-TIME(DW6,DX6,DY6))*86400+EC6</f>
        <v>283.0000000000027</v>
      </c>
      <c r="EE6" s="6">
        <v>17</v>
      </c>
      <c r="EF6" s="6">
        <v>24</v>
      </c>
      <c r="EG6" s="6"/>
      <c r="EH6" s="40">
        <f>(TIME(EE6,EF6,EG6)-TIME(DW6,DX6,DY6))*86400-2400</f>
        <v>-8.640199666842818E-12</v>
      </c>
      <c r="EI6" s="6"/>
      <c r="EJ6" s="6"/>
      <c r="EK6" s="6"/>
      <c r="EL6" s="86">
        <v>0</v>
      </c>
    </row>
    <row r="7" spans="1:142" s="9" customFormat="1" ht="22.5" customHeight="1">
      <c r="A7" s="26"/>
      <c r="B7" s="58">
        <v>3</v>
      </c>
      <c r="C7" s="14">
        <f>N7+R7+Z7+AD7+AL7+AP7+AX7+BB7+BJ7+BN7+BV7+BZ7+CD7+CH7+CP7+CT7+DB7+DF7+DJ7+DR7+DV7+ED7+EH7+EL7</f>
        <v>3035.0000000000246</v>
      </c>
      <c r="D7" s="101">
        <v>48</v>
      </c>
      <c r="E7" s="39" t="s">
        <v>52</v>
      </c>
      <c r="F7" s="27">
        <v>2</v>
      </c>
      <c r="G7" s="39"/>
      <c r="H7" s="3" t="s">
        <v>95</v>
      </c>
      <c r="I7" s="3" t="s">
        <v>44</v>
      </c>
      <c r="J7" s="59" t="s">
        <v>98</v>
      </c>
      <c r="K7" s="56">
        <v>8</v>
      </c>
      <c r="L7" s="4">
        <v>32</v>
      </c>
      <c r="M7" s="8"/>
      <c r="N7" s="40">
        <v>0</v>
      </c>
      <c r="O7" s="6">
        <v>9</v>
      </c>
      <c r="P7" s="6">
        <v>19</v>
      </c>
      <c r="Q7" s="6"/>
      <c r="R7" s="40">
        <f t="shared" si="0"/>
        <v>0</v>
      </c>
      <c r="S7" s="5">
        <v>9</v>
      </c>
      <c r="T7" s="5">
        <v>22</v>
      </c>
      <c r="U7" s="5"/>
      <c r="V7" s="5">
        <v>9</v>
      </c>
      <c r="W7" s="5">
        <v>28</v>
      </c>
      <c r="X7" s="5">
        <v>33</v>
      </c>
      <c r="Y7" s="5"/>
      <c r="Z7" s="6">
        <f t="shared" si="1"/>
        <v>393.00000000000387</v>
      </c>
      <c r="AA7" s="6">
        <v>9</v>
      </c>
      <c r="AB7" s="6">
        <v>47</v>
      </c>
      <c r="AC7" s="6"/>
      <c r="AD7" s="40">
        <f t="shared" si="2"/>
        <v>0</v>
      </c>
      <c r="AE7" s="5">
        <v>9</v>
      </c>
      <c r="AF7" s="5">
        <v>50</v>
      </c>
      <c r="AG7" s="5"/>
      <c r="AH7" s="5">
        <v>9</v>
      </c>
      <c r="AI7" s="5">
        <v>53</v>
      </c>
      <c r="AJ7" s="5">
        <v>25</v>
      </c>
      <c r="AK7" s="5"/>
      <c r="AL7" s="6">
        <f t="shared" si="3"/>
        <v>204.99999999999528</v>
      </c>
      <c r="AM7" s="6">
        <v>10</v>
      </c>
      <c r="AN7" s="6">
        <v>25</v>
      </c>
      <c r="AO7" s="6"/>
      <c r="AP7" s="40">
        <f t="shared" si="4"/>
        <v>-7.275957614183426E-12</v>
      </c>
      <c r="AQ7" s="5">
        <v>10</v>
      </c>
      <c r="AR7" s="5">
        <v>31</v>
      </c>
      <c r="AS7" s="5"/>
      <c r="AT7" s="5">
        <v>10</v>
      </c>
      <c r="AU7" s="5">
        <v>39</v>
      </c>
      <c r="AV7" s="5">
        <v>23</v>
      </c>
      <c r="AW7" s="5"/>
      <c r="AX7" s="6">
        <f t="shared" si="5"/>
        <v>502.9999999999955</v>
      </c>
      <c r="AY7" s="6">
        <v>10</v>
      </c>
      <c r="AZ7" s="6">
        <v>56</v>
      </c>
      <c r="BA7" s="6"/>
      <c r="BB7" s="6">
        <f t="shared" si="6"/>
        <v>-5.229594535194337E-12</v>
      </c>
      <c r="BC7" s="5">
        <v>10</v>
      </c>
      <c r="BD7" s="5">
        <v>59</v>
      </c>
      <c r="BE7" s="5"/>
      <c r="BF7" s="5">
        <v>11</v>
      </c>
      <c r="BG7" s="5">
        <v>3</v>
      </c>
      <c r="BH7" s="5">
        <v>43</v>
      </c>
      <c r="BI7" s="5"/>
      <c r="BJ7" s="6">
        <f t="shared" si="7"/>
        <v>283.0000000000027</v>
      </c>
      <c r="BK7" s="6">
        <v>11</v>
      </c>
      <c r="BL7" s="6">
        <v>34</v>
      </c>
      <c r="BM7" s="6"/>
      <c r="BN7" s="40">
        <f t="shared" si="8"/>
        <v>0</v>
      </c>
      <c r="BO7" s="5">
        <v>11</v>
      </c>
      <c r="BP7" s="5">
        <v>37</v>
      </c>
      <c r="BQ7" s="5"/>
      <c r="BR7" s="5">
        <v>11</v>
      </c>
      <c r="BS7" s="5">
        <v>43</v>
      </c>
      <c r="BT7" s="5">
        <v>55</v>
      </c>
      <c r="BU7" s="5"/>
      <c r="BV7" s="6">
        <f t="shared" si="9"/>
        <v>414.9999999999993</v>
      </c>
      <c r="BW7" s="5"/>
      <c r="BX7" s="5"/>
      <c r="BY7" s="5"/>
      <c r="BZ7" s="40">
        <v>0</v>
      </c>
      <c r="CA7" s="5">
        <v>15</v>
      </c>
      <c r="CB7" s="5">
        <v>12</v>
      </c>
      <c r="CC7" s="5"/>
      <c r="CD7" s="40">
        <v>0</v>
      </c>
      <c r="CE7" s="5">
        <v>15</v>
      </c>
      <c r="CF7" s="5">
        <v>16</v>
      </c>
      <c r="CG7" s="5"/>
      <c r="CH7" s="40">
        <f t="shared" si="10"/>
        <v>8.753886504564434E-12</v>
      </c>
      <c r="CI7" s="5">
        <v>15</v>
      </c>
      <c r="CJ7" s="5">
        <v>19</v>
      </c>
      <c r="CK7" s="5"/>
      <c r="CL7" s="5">
        <v>15</v>
      </c>
      <c r="CM7" s="5">
        <v>24</v>
      </c>
      <c r="CN7" s="5">
        <v>44</v>
      </c>
      <c r="CO7" s="5"/>
      <c r="CP7" s="6">
        <f>(TIME(CL7,CM7,CN7)-TIME(CI7,CJ7,CK7))*86400+CO7</f>
        <v>344.000000000009</v>
      </c>
      <c r="CQ7" s="6">
        <v>15</v>
      </c>
      <c r="CR7" s="6">
        <v>44</v>
      </c>
      <c r="CS7" s="6"/>
      <c r="CT7" s="40">
        <f>(TIME(CQ7,CR7,CS7)-TIME(CI7,CJ7,CK7))*86400-1500</f>
        <v>4.320099833421409E-12</v>
      </c>
      <c r="CU7" s="5">
        <v>15</v>
      </c>
      <c r="CV7" s="5">
        <v>47</v>
      </c>
      <c r="CW7" s="5"/>
      <c r="CX7" s="5">
        <v>15</v>
      </c>
      <c r="CY7" s="5">
        <v>51</v>
      </c>
      <c r="CZ7" s="5">
        <v>31</v>
      </c>
      <c r="DA7" s="5"/>
      <c r="DB7" s="6">
        <f>(TIME(CX7,CY7,CZ7)-TIME(CU7,CV7,CW7))*86400+DA7</f>
        <v>271.0000000000008</v>
      </c>
      <c r="DC7" s="6">
        <v>16</v>
      </c>
      <c r="DD7" s="6">
        <v>17</v>
      </c>
      <c r="DE7" s="6"/>
      <c r="DF7" s="40">
        <f>(TIME(DC7,DD7,DE7)-TIME(CU7,CV7,CW7))*86400-1800</f>
        <v>3.183231456205249E-12</v>
      </c>
      <c r="DG7" s="6">
        <v>16</v>
      </c>
      <c r="DH7" s="6">
        <v>21</v>
      </c>
      <c r="DI7" s="6"/>
      <c r="DJ7" s="40">
        <f>(TIME(DG7,DH7,DI7)-TIME(DC7,DD7,DE7))*86400-240</f>
        <v>-8.526512829121202E-13</v>
      </c>
      <c r="DK7" s="5">
        <v>16</v>
      </c>
      <c r="DL7" s="5">
        <v>24</v>
      </c>
      <c r="DM7" s="5"/>
      <c r="DN7" s="5">
        <v>16</v>
      </c>
      <c r="DO7" s="5">
        <v>29</v>
      </c>
      <c r="DP7" s="5">
        <v>46</v>
      </c>
      <c r="DQ7" s="5"/>
      <c r="DR7" s="6">
        <f>(TIME(DN7,DO7,DP7)-TIME(DK7,DL7,DM7))*86400+DQ7</f>
        <v>346.0000000000125</v>
      </c>
      <c r="DS7" s="6">
        <v>16</v>
      </c>
      <c r="DT7" s="6">
        <v>49</v>
      </c>
      <c r="DU7" s="6"/>
      <c r="DV7" s="40">
        <f>(TIME(DS7,DT7,DU7)-TIME(DK7,DL7,DM7))*86400-1500</f>
        <v>4.320099833421409E-12</v>
      </c>
      <c r="DW7" s="5">
        <v>16</v>
      </c>
      <c r="DX7" s="5">
        <v>52</v>
      </c>
      <c r="DY7" s="5"/>
      <c r="DZ7" s="5">
        <v>16</v>
      </c>
      <c r="EA7" s="5">
        <v>56</v>
      </c>
      <c r="EB7" s="5">
        <v>35</v>
      </c>
      <c r="EC7" s="5"/>
      <c r="ED7" s="6">
        <f>(TIME(DZ7,EA7,EB7)-TIME(DW7,DX7,DY7))*86400+EC7</f>
        <v>274.99999999999824</v>
      </c>
      <c r="EE7" s="6">
        <v>17</v>
      </c>
      <c r="EF7" s="6">
        <v>32</v>
      </c>
      <c r="EG7" s="6"/>
      <c r="EH7" s="40">
        <f>(TIME(EE7,EF7,EG7)-TIME(DW7,DX7,DY7))*86400-2400</f>
        <v>0</v>
      </c>
      <c r="EI7" s="6"/>
      <c r="EJ7" s="6"/>
      <c r="EK7" s="6"/>
      <c r="EL7" s="86">
        <v>0</v>
      </c>
    </row>
    <row r="8" spans="1:142" s="9" customFormat="1" ht="22.5" customHeight="1">
      <c r="A8" s="26"/>
      <c r="B8" s="58">
        <v>4</v>
      </c>
      <c r="C8" s="14">
        <f>N8+R8+Z8+AD8+AL8+AP8+AX8+BB8+BJ8+BN8+BV8+BZ8+CD8+CH8+CP8+CT8+DB8+DF8+DJ8+DR8+DV8+ED8+EH8+EL8</f>
        <v>3087.9999999999955</v>
      </c>
      <c r="D8" s="102">
        <v>37</v>
      </c>
      <c r="E8" s="39" t="s">
        <v>52</v>
      </c>
      <c r="F8" s="27">
        <v>20</v>
      </c>
      <c r="G8" s="39" t="s">
        <v>69</v>
      </c>
      <c r="H8" s="7" t="s">
        <v>57</v>
      </c>
      <c r="I8" s="3" t="s">
        <v>58</v>
      </c>
      <c r="J8" s="59" t="s">
        <v>96</v>
      </c>
      <c r="K8" s="56">
        <v>8</v>
      </c>
      <c r="L8" s="4">
        <v>42</v>
      </c>
      <c r="M8" s="8"/>
      <c r="N8" s="40">
        <v>0</v>
      </c>
      <c r="O8" s="6">
        <v>9</v>
      </c>
      <c r="P8" s="6">
        <v>29</v>
      </c>
      <c r="Q8" s="6"/>
      <c r="R8" s="40">
        <f t="shared" si="0"/>
        <v>0</v>
      </c>
      <c r="S8" s="5">
        <v>9</v>
      </c>
      <c r="T8" s="5">
        <v>32</v>
      </c>
      <c r="U8" s="5"/>
      <c r="V8" s="5">
        <v>9</v>
      </c>
      <c r="W8" s="5">
        <v>39</v>
      </c>
      <c r="X8" s="5">
        <v>4</v>
      </c>
      <c r="Y8" s="5"/>
      <c r="Z8" s="6">
        <f t="shared" si="1"/>
        <v>424.0000000000055</v>
      </c>
      <c r="AA8" s="6">
        <v>9</v>
      </c>
      <c r="AB8" s="6">
        <v>57</v>
      </c>
      <c r="AC8" s="6"/>
      <c r="AD8" s="40">
        <f t="shared" si="2"/>
        <v>0</v>
      </c>
      <c r="AE8" s="5">
        <v>10</v>
      </c>
      <c r="AF8" s="5">
        <v>0</v>
      </c>
      <c r="AG8" s="5"/>
      <c r="AH8" s="5">
        <v>10</v>
      </c>
      <c r="AI8" s="5">
        <v>3</v>
      </c>
      <c r="AJ8" s="5">
        <v>47</v>
      </c>
      <c r="AK8" s="5"/>
      <c r="AL8" s="6">
        <f t="shared" si="3"/>
        <v>227.0000000000003</v>
      </c>
      <c r="AM8" s="6">
        <v>10</v>
      </c>
      <c r="AN8" s="6">
        <v>35</v>
      </c>
      <c r="AO8" s="6"/>
      <c r="AP8" s="40">
        <f t="shared" si="4"/>
        <v>0</v>
      </c>
      <c r="AQ8" s="5">
        <v>10</v>
      </c>
      <c r="AR8" s="5">
        <v>39</v>
      </c>
      <c r="AS8" s="5"/>
      <c r="AT8" s="5">
        <v>10</v>
      </c>
      <c r="AU8" s="5">
        <v>46</v>
      </c>
      <c r="AV8" s="5">
        <v>4</v>
      </c>
      <c r="AW8" s="5"/>
      <c r="AX8" s="6">
        <f t="shared" si="5"/>
        <v>423.9999999999959</v>
      </c>
      <c r="AY8" s="6">
        <v>11</v>
      </c>
      <c r="AZ8" s="6">
        <v>4</v>
      </c>
      <c r="BA8" s="6"/>
      <c r="BB8" s="6">
        <f t="shared" si="6"/>
        <v>-5.229594535194337E-12</v>
      </c>
      <c r="BC8" s="5">
        <v>11</v>
      </c>
      <c r="BD8" s="5">
        <v>7</v>
      </c>
      <c r="BE8" s="5"/>
      <c r="BF8" s="5">
        <v>11</v>
      </c>
      <c r="BG8" s="5">
        <v>11</v>
      </c>
      <c r="BH8" s="5">
        <v>6</v>
      </c>
      <c r="BI8" s="5"/>
      <c r="BJ8" s="6">
        <f t="shared" si="7"/>
        <v>246.00000000000009</v>
      </c>
      <c r="BK8" s="6">
        <v>11</v>
      </c>
      <c r="BL8" s="6">
        <v>42</v>
      </c>
      <c r="BM8" s="6"/>
      <c r="BN8" s="40">
        <f t="shared" si="8"/>
        <v>0</v>
      </c>
      <c r="BO8" s="5">
        <v>11</v>
      </c>
      <c r="BP8" s="5">
        <v>45</v>
      </c>
      <c r="BQ8" s="5"/>
      <c r="BR8" s="5">
        <v>11</v>
      </c>
      <c r="BS8" s="5">
        <v>52</v>
      </c>
      <c r="BT8" s="5">
        <v>18</v>
      </c>
      <c r="BU8" s="5"/>
      <c r="BV8" s="6">
        <f t="shared" si="9"/>
        <v>438.0000000000013</v>
      </c>
      <c r="BW8" s="5"/>
      <c r="BX8" s="5"/>
      <c r="BY8" s="5"/>
      <c r="BZ8" s="40">
        <v>0</v>
      </c>
      <c r="CA8" s="5">
        <v>15</v>
      </c>
      <c r="CB8" s="5">
        <v>6</v>
      </c>
      <c r="CC8" s="5"/>
      <c r="CD8" s="40">
        <v>0</v>
      </c>
      <c r="CE8" s="5">
        <v>15</v>
      </c>
      <c r="CF8" s="5">
        <v>10</v>
      </c>
      <c r="CG8" s="5"/>
      <c r="CH8" s="40">
        <f t="shared" si="10"/>
        <v>-8.526512829121202E-13</v>
      </c>
      <c r="CI8" s="5">
        <v>15</v>
      </c>
      <c r="CJ8" s="5">
        <v>13</v>
      </c>
      <c r="CK8" s="5"/>
      <c r="CL8" s="5">
        <v>15</v>
      </c>
      <c r="CM8" s="5">
        <v>19</v>
      </c>
      <c r="CN8" s="5">
        <v>15</v>
      </c>
      <c r="CO8" s="5"/>
      <c r="CP8" s="6">
        <f>(TIME(CL8,CM8,CN8)-TIME(CI8,CJ8,CK8))*86400+CO8</f>
        <v>375.0000000000011</v>
      </c>
      <c r="CQ8" s="6">
        <v>15</v>
      </c>
      <c r="CR8" s="6">
        <v>38</v>
      </c>
      <c r="CS8" s="6"/>
      <c r="CT8" s="40">
        <f>(TIME(CQ8,CR8,CS8)-TIME(CI8,CJ8,CK8))*86400-1500</f>
        <v>4.320099833421409E-12</v>
      </c>
      <c r="CU8" s="5">
        <v>15</v>
      </c>
      <c r="CV8" s="5">
        <v>41</v>
      </c>
      <c r="CW8" s="5"/>
      <c r="CX8" s="5">
        <v>15</v>
      </c>
      <c r="CY8" s="5">
        <v>45</v>
      </c>
      <c r="CZ8" s="5">
        <v>50</v>
      </c>
      <c r="DA8" s="5"/>
      <c r="DB8" s="6">
        <f>(TIME(CX8,CY8,CZ8)-TIME(CU8,CV8,CW8))*86400+DA8</f>
        <v>290.00000000000057</v>
      </c>
      <c r="DC8" s="6">
        <v>16</v>
      </c>
      <c r="DD8" s="6">
        <v>11</v>
      </c>
      <c r="DE8" s="6"/>
      <c r="DF8" s="40">
        <f>(TIME(DC8,DD8,DE8)-TIME(CU8,CV8,CW8))*86400-1800</f>
        <v>3.183231456205249E-12</v>
      </c>
      <c r="DG8" s="6">
        <v>16</v>
      </c>
      <c r="DH8" s="6">
        <v>15</v>
      </c>
      <c r="DI8" s="6"/>
      <c r="DJ8" s="40">
        <f>(TIME(DG8,DH8,DI8)-TIME(DC8,DD8,DE8))*86400-240</f>
        <v>-8.526512829121202E-13</v>
      </c>
      <c r="DK8" s="5">
        <v>16</v>
      </c>
      <c r="DL8" s="5">
        <v>18</v>
      </c>
      <c r="DM8" s="5"/>
      <c r="DN8" s="5">
        <v>16</v>
      </c>
      <c r="DO8" s="5">
        <v>24</v>
      </c>
      <c r="DP8" s="5">
        <v>10</v>
      </c>
      <c r="DQ8" s="5"/>
      <c r="DR8" s="6">
        <f>(TIME(DN8,DO8,DP8)-TIME(DK8,DL8,DM8))*86400+DQ8</f>
        <v>369.9999999999971</v>
      </c>
      <c r="DS8" s="6">
        <v>16</v>
      </c>
      <c r="DT8" s="6">
        <v>43</v>
      </c>
      <c r="DU8" s="6"/>
      <c r="DV8" s="40">
        <f>(TIME(DS8,DT8,DU8)-TIME(DK8,DL8,DM8))*86400-1500</f>
        <v>-5.229594535194337E-12</v>
      </c>
      <c r="DW8" s="5">
        <v>16</v>
      </c>
      <c r="DX8" s="5">
        <v>46</v>
      </c>
      <c r="DY8" s="5"/>
      <c r="DZ8" s="5">
        <v>16</v>
      </c>
      <c r="EA8" s="5">
        <v>50</v>
      </c>
      <c r="EB8" s="5">
        <v>54</v>
      </c>
      <c r="EC8" s="5"/>
      <c r="ED8" s="6">
        <f>(TIME(DZ8,EA8,EB8)-TIME(DW8,DX8,DY8))*86400+EC8</f>
        <v>293.999999999998</v>
      </c>
      <c r="EE8" s="6">
        <v>17</v>
      </c>
      <c r="EF8" s="6">
        <v>26</v>
      </c>
      <c r="EG8" s="6"/>
      <c r="EH8" s="40">
        <f>(TIME(EE8,EF8,EG8)-TIME(DW8,DX8,DY8))*86400-2400</f>
        <v>0</v>
      </c>
      <c r="EI8" s="6"/>
      <c r="EJ8" s="6"/>
      <c r="EK8" s="6"/>
      <c r="EL8" s="86">
        <v>0</v>
      </c>
    </row>
    <row r="9" spans="1:142" s="9" customFormat="1" ht="22.5" customHeight="1">
      <c r="A9" s="26"/>
      <c r="B9" s="58">
        <v>5</v>
      </c>
      <c r="C9" s="14">
        <f>N9+R9+Z9+AD9+AL9+AP9+AX9+BB9+BJ9+BN9+BV9+BZ9+CD9+CH9+CP9+CT9+DB9+DF9+DJ9+DR9+DV9+ED9+EH9+EL9</f>
        <v>3181.9999999999723</v>
      </c>
      <c r="D9" s="101">
        <v>27</v>
      </c>
      <c r="E9" s="39" t="s">
        <v>52</v>
      </c>
      <c r="F9" s="27">
        <v>6</v>
      </c>
      <c r="G9" s="39" t="s">
        <v>69</v>
      </c>
      <c r="H9" s="3" t="s">
        <v>27</v>
      </c>
      <c r="I9" s="3" t="s">
        <v>47</v>
      </c>
      <c r="J9" s="60"/>
      <c r="K9" s="56">
        <v>8</v>
      </c>
      <c r="L9" s="4">
        <v>44</v>
      </c>
      <c r="M9" s="8"/>
      <c r="N9" s="40">
        <v>0</v>
      </c>
      <c r="O9" s="6">
        <v>9</v>
      </c>
      <c r="P9" s="6">
        <v>31</v>
      </c>
      <c r="Q9" s="6"/>
      <c r="R9" s="40">
        <f t="shared" si="0"/>
        <v>4.547473508864641E-12</v>
      </c>
      <c r="S9" s="5">
        <v>9</v>
      </c>
      <c r="T9" s="5">
        <v>34</v>
      </c>
      <c r="U9" s="5"/>
      <c r="V9" s="5">
        <v>9</v>
      </c>
      <c r="W9" s="5">
        <v>41</v>
      </c>
      <c r="X9" s="5">
        <v>41</v>
      </c>
      <c r="Y9" s="5"/>
      <c r="Z9" s="6">
        <f t="shared" si="1"/>
        <v>460.9999999999985</v>
      </c>
      <c r="AA9" s="6">
        <v>9</v>
      </c>
      <c r="AB9" s="6">
        <v>59</v>
      </c>
      <c r="AC9" s="6"/>
      <c r="AD9" s="40">
        <f t="shared" si="2"/>
        <v>0</v>
      </c>
      <c r="AE9" s="5">
        <v>10</v>
      </c>
      <c r="AF9" s="5">
        <v>2</v>
      </c>
      <c r="AG9" s="5"/>
      <c r="AH9" s="5">
        <v>10</v>
      </c>
      <c r="AI9" s="5">
        <v>5</v>
      </c>
      <c r="AJ9" s="5">
        <v>58</v>
      </c>
      <c r="AK9" s="5"/>
      <c r="AL9" s="6">
        <f t="shared" si="3"/>
        <v>237.99999999999562</v>
      </c>
      <c r="AM9" s="6">
        <v>10</v>
      </c>
      <c r="AN9" s="6">
        <v>37</v>
      </c>
      <c r="AO9" s="6"/>
      <c r="AP9" s="40">
        <f t="shared" si="4"/>
        <v>0</v>
      </c>
      <c r="AQ9" s="5">
        <v>10</v>
      </c>
      <c r="AR9" s="5">
        <v>41</v>
      </c>
      <c r="AS9" s="5"/>
      <c r="AT9" s="5">
        <v>10</v>
      </c>
      <c r="AU9" s="5">
        <v>48</v>
      </c>
      <c r="AV9" s="5">
        <v>27</v>
      </c>
      <c r="AW9" s="5"/>
      <c r="AX9" s="6">
        <f t="shared" si="5"/>
        <v>446.9999999999931</v>
      </c>
      <c r="AY9" s="6">
        <v>11</v>
      </c>
      <c r="AZ9" s="6">
        <v>6</v>
      </c>
      <c r="BA9" s="6"/>
      <c r="BB9" s="6">
        <f t="shared" si="6"/>
        <v>-5.229594535194337E-12</v>
      </c>
      <c r="BC9" s="5">
        <v>11</v>
      </c>
      <c r="BD9" s="5">
        <v>9</v>
      </c>
      <c r="BE9" s="5"/>
      <c r="BF9" s="5">
        <v>11</v>
      </c>
      <c r="BG9" s="5">
        <v>12</v>
      </c>
      <c r="BH9" s="5">
        <v>51</v>
      </c>
      <c r="BI9" s="5"/>
      <c r="BJ9" s="6">
        <f t="shared" si="7"/>
        <v>231.00000000000253</v>
      </c>
      <c r="BK9" s="6">
        <v>11</v>
      </c>
      <c r="BL9" s="6">
        <v>44</v>
      </c>
      <c r="BM9" s="6"/>
      <c r="BN9" s="40">
        <f t="shared" si="8"/>
        <v>0</v>
      </c>
      <c r="BO9" s="5">
        <v>11</v>
      </c>
      <c r="BP9" s="5">
        <v>47</v>
      </c>
      <c r="BQ9" s="5"/>
      <c r="BR9" s="5">
        <v>11</v>
      </c>
      <c r="BS9" s="5">
        <v>54</v>
      </c>
      <c r="BT9" s="5">
        <v>33</v>
      </c>
      <c r="BU9" s="5"/>
      <c r="BV9" s="6">
        <f t="shared" si="9"/>
        <v>452.99999999999886</v>
      </c>
      <c r="BW9" s="5"/>
      <c r="BX9" s="5"/>
      <c r="BY9" s="5"/>
      <c r="BZ9" s="40">
        <v>0</v>
      </c>
      <c r="CA9" s="5">
        <v>15</v>
      </c>
      <c r="CB9" s="5">
        <v>20</v>
      </c>
      <c r="CC9" s="5"/>
      <c r="CD9" s="40">
        <v>0</v>
      </c>
      <c r="CE9" s="5">
        <v>15</v>
      </c>
      <c r="CF9" s="5">
        <v>24</v>
      </c>
      <c r="CG9" s="5"/>
      <c r="CH9" s="40">
        <f t="shared" si="10"/>
        <v>-8.526512829121202E-13</v>
      </c>
      <c r="CI9" s="5">
        <v>15</v>
      </c>
      <c r="CJ9" s="5">
        <v>27</v>
      </c>
      <c r="CK9" s="5"/>
      <c r="CL9" s="5">
        <v>15</v>
      </c>
      <c r="CM9" s="5">
        <v>33</v>
      </c>
      <c r="CN9" s="5">
        <v>24</v>
      </c>
      <c r="CO9" s="5"/>
      <c r="CP9" s="6">
        <f>(TIME(CL9,CM9,CN9)-TIME(CI9,CJ9,CK9))*86400+CO9</f>
        <v>384.0000000000025</v>
      </c>
      <c r="CQ9" s="6">
        <v>15</v>
      </c>
      <c r="CR9" s="6">
        <v>52</v>
      </c>
      <c r="CS9" s="6"/>
      <c r="CT9" s="40">
        <f>(TIME(CQ9,CR9,CS9)-TIME(CI9,CJ9,CK9))*86400-1500</f>
        <v>4.320099833421409E-12</v>
      </c>
      <c r="CU9" s="5">
        <v>15</v>
      </c>
      <c r="CV9" s="5">
        <v>55</v>
      </c>
      <c r="CW9" s="5"/>
      <c r="CX9" s="5">
        <v>15</v>
      </c>
      <c r="CY9" s="5">
        <v>59</v>
      </c>
      <c r="CZ9" s="5">
        <v>52</v>
      </c>
      <c r="DA9" s="5"/>
      <c r="DB9" s="6">
        <f>(TIME(CX9,CY9,CZ9)-TIME(CU9,CV9,CW9))*86400+DA9</f>
        <v>292.0000000000041</v>
      </c>
      <c r="DC9" s="6">
        <v>16</v>
      </c>
      <c r="DD9" s="6">
        <v>25</v>
      </c>
      <c r="DE9" s="6"/>
      <c r="DF9" s="40">
        <f>(TIME(DC9,DD9,DE9)-TIME(CU9,CV9,CW9))*86400-1800</f>
        <v>3.183231456205249E-12</v>
      </c>
      <c r="DG9" s="6">
        <v>16</v>
      </c>
      <c r="DH9" s="6">
        <v>29</v>
      </c>
      <c r="DI9" s="6"/>
      <c r="DJ9" s="40">
        <f>(TIME(DG9,DH9,DI9)-TIME(DC9,DD9,DE9))*86400-240</f>
        <v>-8.526512829121202E-13</v>
      </c>
      <c r="DK9" s="5">
        <v>16</v>
      </c>
      <c r="DL9" s="5">
        <v>32</v>
      </c>
      <c r="DM9" s="5"/>
      <c r="DN9" s="5">
        <v>16</v>
      </c>
      <c r="DO9" s="5">
        <v>38</v>
      </c>
      <c r="DP9" s="5">
        <v>20</v>
      </c>
      <c r="DQ9" s="5"/>
      <c r="DR9" s="6">
        <f>(TIME(DN9,DO9,DP9)-TIME(DK9,DL9,DM9))*86400+DQ9</f>
        <v>379.99999999999545</v>
      </c>
      <c r="DS9" s="6">
        <v>16</v>
      </c>
      <c r="DT9" s="6">
        <v>57</v>
      </c>
      <c r="DU9" s="6"/>
      <c r="DV9" s="40">
        <f>(TIME(DS9,DT9,DU9)-TIME(DK9,DL9,DM9))*86400-1500</f>
        <v>-1.5006662579253316E-11</v>
      </c>
      <c r="DW9" s="5">
        <v>17</v>
      </c>
      <c r="DX9" s="5">
        <v>0</v>
      </c>
      <c r="DY9" s="5"/>
      <c r="DZ9" s="5">
        <v>17</v>
      </c>
      <c r="EA9" s="5">
        <v>4</v>
      </c>
      <c r="EB9" s="5">
        <v>56</v>
      </c>
      <c r="EC9" s="5"/>
      <c r="ED9" s="6">
        <f>(TIME(DZ9,EA9,EB9)-TIME(DW9,DX9,DY9))*86400+EC9</f>
        <v>295.9999999999919</v>
      </c>
      <c r="EE9" s="6">
        <v>17</v>
      </c>
      <c r="EF9" s="6">
        <v>40</v>
      </c>
      <c r="EG9" s="6"/>
      <c r="EH9" s="40">
        <f>(TIME(EE9,EF9,EG9)-TIME(DW9,DX9,DY9))*86400-2400</f>
        <v>0</v>
      </c>
      <c r="EI9" s="6"/>
      <c r="EJ9" s="6"/>
      <c r="EK9" s="6"/>
      <c r="EL9" s="86">
        <v>0</v>
      </c>
    </row>
    <row r="10" spans="1:142" s="9" customFormat="1" ht="22.5" customHeight="1">
      <c r="A10" s="26"/>
      <c r="B10" s="152" t="s">
        <v>153</v>
      </c>
      <c r="C10" s="153"/>
      <c r="D10" s="154"/>
      <c r="E10" s="39" t="s">
        <v>52</v>
      </c>
      <c r="F10" s="27">
        <v>16</v>
      </c>
      <c r="G10" s="39" t="s">
        <v>66</v>
      </c>
      <c r="H10" s="7" t="s">
        <v>62</v>
      </c>
      <c r="I10" s="3" t="s">
        <v>53</v>
      </c>
      <c r="J10" s="59" t="s">
        <v>101</v>
      </c>
      <c r="K10" s="56">
        <v>8</v>
      </c>
      <c r="L10" s="4">
        <v>34</v>
      </c>
      <c r="M10" s="8"/>
      <c r="N10" s="40">
        <v>0</v>
      </c>
      <c r="O10" s="6">
        <v>9</v>
      </c>
      <c r="P10" s="6">
        <v>21</v>
      </c>
      <c r="Q10" s="6"/>
      <c r="R10" s="40">
        <f t="shared" si="0"/>
        <v>0</v>
      </c>
      <c r="S10" s="5">
        <v>9</v>
      </c>
      <c r="T10" s="5">
        <v>24</v>
      </c>
      <c r="U10" s="5"/>
      <c r="V10" s="5">
        <v>9</v>
      </c>
      <c r="W10" s="5">
        <v>31</v>
      </c>
      <c r="X10" s="5">
        <v>19</v>
      </c>
      <c r="Y10" s="5"/>
      <c r="Z10" s="6">
        <f t="shared" si="1"/>
        <v>439.00000000000307</v>
      </c>
      <c r="AA10" s="6">
        <v>9</v>
      </c>
      <c r="AB10" s="6">
        <v>49</v>
      </c>
      <c r="AC10" s="6"/>
      <c r="AD10" s="40">
        <f t="shared" si="2"/>
        <v>0</v>
      </c>
      <c r="AE10" s="5">
        <v>9</v>
      </c>
      <c r="AF10" s="5">
        <v>52</v>
      </c>
      <c r="AG10" s="5"/>
      <c r="AH10" s="5">
        <v>9</v>
      </c>
      <c r="AI10" s="5">
        <v>56</v>
      </c>
      <c r="AJ10" s="5">
        <v>15</v>
      </c>
      <c r="AK10" s="5"/>
      <c r="AL10" s="6">
        <f t="shared" si="3"/>
        <v>254.9999999999967</v>
      </c>
      <c r="AM10" s="6">
        <v>10</v>
      </c>
      <c r="AN10" s="6">
        <v>27</v>
      </c>
      <c r="AO10" s="6"/>
      <c r="AP10" s="40">
        <f t="shared" si="4"/>
        <v>-7.275957614183426E-12</v>
      </c>
      <c r="AQ10" s="5">
        <v>10</v>
      </c>
      <c r="AR10" s="5">
        <v>33</v>
      </c>
      <c r="AS10" s="5"/>
      <c r="AT10" s="5">
        <v>10</v>
      </c>
      <c r="AU10" s="5">
        <v>40</v>
      </c>
      <c r="AV10" s="5">
        <v>28</v>
      </c>
      <c r="AW10" s="5"/>
      <c r="AX10" s="6">
        <f t="shared" si="5"/>
        <v>447.99999999999966</v>
      </c>
      <c r="AY10" s="6">
        <v>10</v>
      </c>
      <c r="AZ10" s="6">
        <v>58</v>
      </c>
      <c r="BA10" s="6"/>
      <c r="BB10" s="6">
        <f t="shared" si="6"/>
        <v>-5.229594535194337E-12</v>
      </c>
      <c r="BC10" s="5">
        <v>11</v>
      </c>
      <c r="BD10" s="5">
        <v>1</v>
      </c>
      <c r="BE10" s="5"/>
      <c r="BF10" s="5">
        <v>11</v>
      </c>
      <c r="BG10" s="5">
        <v>4</v>
      </c>
      <c r="BH10" s="5">
        <v>51</v>
      </c>
      <c r="BI10" s="5"/>
      <c r="BJ10" s="6">
        <f t="shared" si="7"/>
        <v>230.99999999999295</v>
      </c>
      <c r="BK10" s="6">
        <v>11</v>
      </c>
      <c r="BL10" s="6">
        <v>36</v>
      </c>
      <c r="BM10" s="6"/>
      <c r="BN10" s="40">
        <f t="shared" si="8"/>
        <v>0</v>
      </c>
      <c r="BO10" s="5">
        <v>11</v>
      </c>
      <c r="BP10" s="5">
        <v>39</v>
      </c>
      <c r="BQ10" s="5"/>
      <c r="BR10" s="5">
        <v>11</v>
      </c>
      <c r="BS10" s="5">
        <v>46</v>
      </c>
      <c r="BT10" s="5">
        <v>20</v>
      </c>
      <c r="BU10" s="5"/>
      <c r="BV10" s="6">
        <f t="shared" si="9"/>
        <v>440.00000000000006</v>
      </c>
      <c r="BW10" s="5"/>
      <c r="BX10" s="5"/>
      <c r="BY10" s="5"/>
      <c r="BZ10" s="40">
        <v>0</v>
      </c>
      <c r="CA10" s="5">
        <v>15</v>
      </c>
      <c r="CB10" s="5">
        <v>14</v>
      </c>
      <c r="CC10" s="5"/>
      <c r="CD10" s="40">
        <v>0</v>
      </c>
      <c r="CE10" s="5">
        <v>15</v>
      </c>
      <c r="CF10" s="5">
        <v>18</v>
      </c>
      <c r="CG10" s="5"/>
      <c r="CH10" s="40">
        <f t="shared" si="10"/>
        <v>8.753886504564434E-12</v>
      </c>
      <c r="CI10" s="5">
        <v>15</v>
      </c>
      <c r="CJ10" s="5">
        <v>21</v>
      </c>
      <c r="CK10" s="5"/>
      <c r="CL10" s="5">
        <v>15</v>
      </c>
      <c r="CM10" s="5"/>
      <c r="CN10" s="5"/>
      <c r="CO10" s="5"/>
      <c r="CP10" s="6"/>
      <c r="CQ10" s="6"/>
      <c r="CR10" s="6"/>
      <c r="CS10" s="6"/>
      <c r="CT10" s="40"/>
      <c r="CU10" s="5"/>
      <c r="CV10" s="5"/>
      <c r="CW10" s="5"/>
      <c r="CX10" s="5"/>
      <c r="CY10" s="5"/>
      <c r="CZ10" s="5"/>
      <c r="DA10" s="5"/>
      <c r="DB10" s="6"/>
      <c r="DC10" s="6"/>
      <c r="DD10" s="6"/>
      <c r="DE10" s="6"/>
      <c r="DF10" s="40"/>
      <c r="DG10" s="6"/>
      <c r="DH10" s="6"/>
      <c r="DI10" s="6"/>
      <c r="DJ10" s="40"/>
      <c r="DK10" s="5"/>
      <c r="DL10" s="5"/>
      <c r="DM10" s="5"/>
      <c r="DN10" s="5"/>
      <c r="DO10" s="5"/>
      <c r="DP10" s="5"/>
      <c r="DQ10" s="5"/>
      <c r="DR10" s="6"/>
      <c r="DS10" s="6"/>
      <c r="DT10" s="6"/>
      <c r="DU10" s="6"/>
      <c r="DV10" s="40"/>
      <c r="DW10" s="5"/>
      <c r="DX10" s="5"/>
      <c r="DY10" s="5"/>
      <c r="DZ10" s="5"/>
      <c r="EA10" s="5"/>
      <c r="EB10" s="5"/>
      <c r="EC10" s="5"/>
      <c r="ED10" s="6"/>
      <c r="EE10" s="6"/>
      <c r="EF10" s="6"/>
      <c r="EG10" s="6"/>
      <c r="EH10" s="40"/>
      <c r="EI10" s="6"/>
      <c r="EJ10" s="6"/>
      <c r="EK10" s="6"/>
      <c r="EL10" s="86"/>
    </row>
    <row r="11" spans="1:142" s="9" customFormat="1" ht="22.5" customHeight="1">
      <c r="A11" s="26"/>
      <c r="B11" s="152" t="s">
        <v>153</v>
      </c>
      <c r="C11" s="153"/>
      <c r="D11" s="154"/>
      <c r="E11" s="39" t="s">
        <v>52</v>
      </c>
      <c r="F11" s="27">
        <v>22</v>
      </c>
      <c r="G11" s="39" t="s">
        <v>64</v>
      </c>
      <c r="H11" s="7" t="s">
        <v>28</v>
      </c>
      <c r="I11" s="3" t="s">
        <v>53</v>
      </c>
      <c r="J11" s="59" t="s">
        <v>100</v>
      </c>
      <c r="K11" s="56">
        <v>8</v>
      </c>
      <c r="L11" s="4">
        <v>36</v>
      </c>
      <c r="M11" s="8"/>
      <c r="N11" s="40">
        <v>0</v>
      </c>
      <c r="O11" s="6">
        <v>9</v>
      </c>
      <c r="P11" s="6">
        <v>23</v>
      </c>
      <c r="Q11" s="6"/>
      <c r="R11" s="40">
        <f t="shared" si="0"/>
        <v>0</v>
      </c>
      <c r="S11" s="5">
        <v>9</v>
      </c>
      <c r="T11" s="5">
        <v>26</v>
      </c>
      <c r="U11" s="5"/>
      <c r="V11" s="5">
        <v>9</v>
      </c>
      <c r="W11" s="5">
        <v>33</v>
      </c>
      <c r="X11" s="5">
        <v>5</v>
      </c>
      <c r="Y11" s="5"/>
      <c r="Z11" s="6">
        <f t="shared" si="1"/>
        <v>425.0000000000025</v>
      </c>
      <c r="AA11" s="6">
        <v>9</v>
      </c>
      <c r="AB11" s="6">
        <v>51</v>
      </c>
      <c r="AC11" s="6"/>
      <c r="AD11" s="40">
        <f t="shared" si="2"/>
        <v>0</v>
      </c>
      <c r="AE11" s="5">
        <v>9</v>
      </c>
      <c r="AF11" s="5">
        <v>54</v>
      </c>
      <c r="AG11" s="5"/>
      <c r="AH11" s="5">
        <v>9</v>
      </c>
      <c r="AI11" s="5">
        <v>57</v>
      </c>
      <c r="AJ11" s="5">
        <v>45</v>
      </c>
      <c r="AK11" s="5"/>
      <c r="AL11" s="6">
        <f t="shared" si="3"/>
        <v>224.99999999999682</v>
      </c>
      <c r="AM11" s="6">
        <v>10</v>
      </c>
      <c r="AN11" s="6">
        <v>29</v>
      </c>
      <c r="AO11" s="6"/>
      <c r="AP11" s="40">
        <f t="shared" si="4"/>
        <v>-7.275957614183426E-12</v>
      </c>
      <c r="AQ11" s="5">
        <v>10</v>
      </c>
      <c r="AR11" s="5">
        <v>35</v>
      </c>
      <c r="AS11" s="5"/>
      <c r="AT11" s="5">
        <v>10</v>
      </c>
      <c r="AU11" s="5">
        <v>42</v>
      </c>
      <c r="AV11" s="5">
        <v>28</v>
      </c>
      <c r="AW11" s="5"/>
      <c r="AX11" s="6">
        <f t="shared" si="5"/>
        <v>447.99999999999966</v>
      </c>
      <c r="AY11" s="6">
        <v>11</v>
      </c>
      <c r="AZ11" s="6">
        <v>0</v>
      </c>
      <c r="BA11" s="6"/>
      <c r="BB11" s="6">
        <f t="shared" si="6"/>
        <v>-5.229594535194337E-12</v>
      </c>
      <c r="BC11" s="5">
        <v>11</v>
      </c>
      <c r="BD11" s="5">
        <v>3</v>
      </c>
      <c r="BE11" s="5"/>
      <c r="BF11" s="5">
        <v>11</v>
      </c>
      <c r="BG11" s="5">
        <v>6</v>
      </c>
      <c r="BH11" s="5">
        <v>58</v>
      </c>
      <c r="BI11" s="5"/>
      <c r="BJ11" s="6">
        <f t="shared" si="7"/>
        <v>238.00000000000043</v>
      </c>
      <c r="BK11" s="6">
        <v>11</v>
      </c>
      <c r="BL11" s="6">
        <v>38</v>
      </c>
      <c r="BM11" s="6"/>
      <c r="BN11" s="40">
        <f t="shared" si="8"/>
        <v>0</v>
      </c>
      <c r="BO11" s="5">
        <v>11</v>
      </c>
      <c r="BP11" s="5">
        <v>41</v>
      </c>
      <c r="BQ11" s="5"/>
      <c r="BR11" s="5">
        <v>11</v>
      </c>
      <c r="BS11" s="5">
        <v>48</v>
      </c>
      <c r="BT11" s="5">
        <v>57</v>
      </c>
      <c r="BU11" s="5"/>
      <c r="BV11" s="6">
        <f t="shared" si="9"/>
        <v>477.0000000000026</v>
      </c>
      <c r="BW11" s="5"/>
      <c r="BX11" s="5"/>
      <c r="BY11" s="5"/>
      <c r="BZ11" s="40">
        <v>0</v>
      </c>
      <c r="CA11" s="5">
        <v>15</v>
      </c>
      <c r="CB11" s="5">
        <v>16</v>
      </c>
      <c r="CC11" s="5"/>
      <c r="CD11" s="40">
        <v>0</v>
      </c>
      <c r="CE11" s="5">
        <v>15</v>
      </c>
      <c r="CF11" s="5">
        <v>20</v>
      </c>
      <c r="CG11" s="5"/>
      <c r="CH11" s="40">
        <f t="shared" si="10"/>
        <v>-8.526512829121202E-13</v>
      </c>
      <c r="CI11" s="5">
        <v>15</v>
      </c>
      <c r="CJ11" s="5">
        <v>23</v>
      </c>
      <c r="CK11" s="5"/>
      <c r="CL11" s="5">
        <v>15</v>
      </c>
      <c r="CM11" s="5"/>
      <c r="CN11" s="5"/>
      <c r="CO11" s="5"/>
      <c r="CP11" s="6"/>
      <c r="CQ11" s="6"/>
      <c r="CR11" s="6"/>
      <c r="CS11" s="6"/>
      <c r="CT11" s="40"/>
      <c r="CU11" s="5"/>
      <c r="CV11" s="5"/>
      <c r="CW11" s="5"/>
      <c r="CX11" s="5"/>
      <c r="CY11" s="5"/>
      <c r="CZ11" s="5"/>
      <c r="DA11" s="5"/>
      <c r="DB11" s="6"/>
      <c r="DC11" s="6"/>
      <c r="DD11" s="6"/>
      <c r="DE11" s="6"/>
      <c r="DF11" s="40"/>
      <c r="DG11" s="6"/>
      <c r="DH11" s="6"/>
      <c r="DI11" s="6"/>
      <c r="DJ11" s="40"/>
      <c r="DK11" s="5"/>
      <c r="DL11" s="5"/>
      <c r="DM11" s="5"/>
      <c r="DN11" s="5"/>
      <c r="DO11" s="5"/>
      <c r="DP11" s="5"/>
      <c r="DQ11" s="5"/>
      <c r="DR11" s="6"/>
      <c r="DS11" s="6"/>
      <c r="DT11" s="6"/>
      <c r="DU11" s="6"/>
      <c r="DV11" s="40"/>
      <c r="DW11" s="5"/>
      <c r="DX11" s="5"/>
      <c r="DY11" s="5"/>
      <c r="DZ11" s="5"/>
      <c r="EA11" s="5"/>
      <c r="EB11" s="5"/>
      <c r="EC11" s="5"/>
      <c r="ED11" s="6"/>
      <c r="EE11" s="6"/>
      <c r="EF11" s="6"/>
      <c r="EG11" s="6"/>
      <c r="EH11" s="40"/>
      <c r="EI11" s="6"/>
      <c r="EJ11" s="6"/>
      <c r="EK11" s="6"/>
      <c r="EL11" s="86"/>
    </row>
    <row r="12" spans="1:142" s="9" customFormat="1" ht="22.5" customHeight="1" thickBot="1">
      <c r="A12" s="26"/>
      <c r="B12" s="155" t="s">
        <v>153</v>
      </c>
      <c r="C12" s="156"/>
      <c r="D12" s="157"/>
      <c r="E12" s="65" t="s">
        <v>52</v>
      </c>
      <c r="F12" s="64">
        <v>34</v>
      </c>
      <c r="G12" s="65" t="s">
        <v>66</v>
      </c>
      <c r="H12" s="88" t="s">
        <v>55</v>
      </c>
      <c r="I12" s="66" t="s">
        <v>56</v>
      </c>
      <c r="J12" s="89"/>
      <c r="K12" s="90">
        <v>8</v>
      </c>
      <c r="L12" s="91">
        <v>40</v>
      </c>
      <c r="M12" s="92"/>
      <c r="N12" s="93">
        <v>0</v>
      </c>
      <c r="O12" s="94">
        <v>9</v>
      </c>
      <c r="P12" s="94">
        <v>27</v>
      </c>
      <c r="Q12" s="94"/>
      <c r="R12" s="93">
        <f t="shared" si="0"/>
        <v>0</v>
      </c>
      <c r="S12" s="95">
        <v>9</v>
      </c>
      <c r="T12" s="95">
        <v>30</v>
      </c>
      <c r="U12" s="95"/>
      <c r="V12" s="95">
        <v>9</v>
      </c>
      <c r="W12" s="95">
        <v>36</v>
      </c>
      <c r="X12" s="95">
        <v>55</v>
      </c>
      <c r="Y12" s="95"/>
      <c r="Z12" s="94">
        <f t="shared" si="1"/>
        <v>414.9999999999993</v>
      </c>
      <c r="AA12" s="94">
        <v>9</v>
      </c>
      <c r="AB12" s="94">
        <v>55</v>
      </c>
      <c r="AC12" s="94"/>
      <c r="AD12" s="93">
        <f t="shared" si="2"/>
        <v>0</v>
      </c>
      <c r="AE12" s="95">
        <v>9</v>
      </c>
      <c r="AF12" s="95">
        <v>58</v>
      </c>
      <c r="AG12" s="95"/>
      <c r="AH12" s="95">
        <v>10</v>
      </c>
      <c r="AI12" s="95">
        <v>19</v>
      </c>
      <c r="AJ12" s="95">
        <v>46</v>
      </c>
      <c r="AK12" s="95"/>
      <c r="AL12" s="96">
        <v>220</v>
      </c>
      <c r="AM12" s="94">
        <v>10</v>
      </c>
      <c r="AN12" s="94">
        <v>38</v>
      </c>
      <c r="AO12" s="94"/>
      <c r="AP12" s="97">
        <v>50</v>
      </c>
      <c r="AQ12" s="95">
        <v>10</v>
      </c>
      <c r="AR12" s="95">
        <v>43</v>
      </c>
      <c r="AS12" s="95"/>
      <c r="AT12" s="95">
        <v>10</v>
      </c>
      <c r="AU12" s="95">
        <v>51</v>
      </c>
      <c r="AV12" s="95">
        <v>56</v>
      </c>
      <c r="AW12" s="95"/>
      <c r="AX12" s="94">
        <f t="shared" si="5"/>
        <v>536.0000000000007</v>
      </c>
      <c r="AY12" s="94"/>
      <c r="AZ12" s="94"/>
      <c r="BA12" s="94"/>
      <c r="BB12" s="94"/>
      <c r="BC12" s="95"/>
      <c r="BD12" s="95"/>
      <c r="BE12" s="95"/>
      <c r="BF12" s="95"/>
      <c r="BG12" s="95"/>
      <c r="BH12" s="95"/>
      <c r="BI12" s="95"/>
      <c r="BJ12" s="94"/>
      <c r="BK12" s="94">
        <v>11</v>
      </c>
      <c r="BL12" s="94"/>
      <c r="BM12" s="94"/>
      <c r="BN12" s="93"/>
      <c r="BO12" s="95"/>
      <c r="BP12" s="95"/>
      <c r="BQ12" s="95"/>
      <c r="BR12" s="95"/>
      <c r="BS12" s="95"/>
      <c r="BT12" s="95"/>
      <c r="BU12" s="95"/>
      <c r="BV12" s="94"/>
      <c r="BW12" s="95"/>
      <c r="BX12" s="95"/>
      <c r="BY12" s="95"/>
      <c r="BZ12" s="93"/>
      <c r="CA12" s="95"/>
      <c r="CB12" s="95"/>
      <c r="CC12" s="95"/>
      <c r="CD12" s="93"/>
      <c r="CE12" s="95"/>
      <c r="CF12" s="95"/>
      <c r="CG12" s="95"/>
      <c r="CH12" s="93"/>
      <c r="CI12" s="95"/>
      <c r="CJ12" s="95"/>
      <c r="CK12" s="95"/>
      <c r="CL12" s="95"/>
      <c r="CM12" s="95"/>
      <c r="CN12" s="95"/>
      <c r="CO12" s="95"/>
      <c r="CP12" s="94"/>
      <c r="CQ12" s="94"/>
      <c r="CR12" s="94"/>
      <c r="CS12" s="94"/>
      <c r="CT12" s="93"/>
      <c r="CU12" s="95"/>
      <c r="CV12" s="95"/>
      <c r="CW12" s="95"/>
      <c r="CX12" s="95"/>
      <c r="CY12" s="95"/>
      <c r="CZ12" s="95"/>
      <c r="DA12" s="95"/>
      <c r="DB12" s="94"/>
      <c r="DC12" s="94"/>
      <c r="DD12" s="94"/>
      <c r="DE12" s="94"/>
      <c r="DF12" s="93"/>
      <c r="DG12" s="94"/>
      <c r="DH12" s="94"/>
      <c r="DI12" s="94"/>
      <c r="DJ12" s="93"/>
      <c r="DK12" s="95"/>
      <c r="DL12" s="95"/>
      <c r="DM12" s="95"/>
      <c r="DN12" s="95"/>
      <c r="DO12" s="95"/>
      <c r="DP12" s="95"/>
      <c r="DQ12" s="95"/>
      <c r="DR12" s="94"/>
      <c r="DS12" s="94"/>
      <c r="DT12" s="94"/>
      <c r="DU12" s="94"/>
      <c r="DV12" s="93"/>
      <c r="DW12" s="95"/>
      <c r="DX12" s="95"/>
      <c r="DY12" s="95"/>
      <c r="DZ12" s="95"/>
      <c r="EA12" s="95"/>
      <c r="EB12" s="95"/>
      <c r="EC12" s="95"/>
      <c r="ED12" s="94"/>
      <c r="EE12" s="94"/>
      <c r="EF12" s="94"/>
      <c r="EG12" s="94"/>
      <c r="EH12" s="93"/>
      <c r="EI12" s="94"/>
      <c r="EJ12" s="94"/>
      <c r="EK12" s="94"/>
      <c r="EL12" s="98"/>
    </row>
    <row r="13" spans="1:142" s="9" customFormat="1" ht="22.5" customHeight="1">
      <c r="A13" s="26"/>
      <c r="B13" s="73">
        <v>1</v>
      </c>
      <c r="C13" s="74">
        <f>N13+R13+Z13+AD13+AL13+AP13+AX13+BB13+BJ13+BN13+BV13+BZ13+CD13+CH13+CP13+CT13+DB13+DF13+DJ13+DR13+DV13+ED13+EH13+EL13</f>
        <v>3052.0000000000377</v>
      </c>
      <c r="D13" s="101">
        <v>80</v>
      </c>
      <c r="E13" s="75" t="s">
        <v>43</v>
      </c>
      <c r="F13" s="76">
        <v>9</v>
      </c>
      <c r="G13" s="75" t="s">
        <v>71</v>
      </c>
      <c r="H13" s="77" t="s">
        <v>26</v>
      </c>
      <c r="I13" s="77" t="s">
        <v>44</v>
      </c>
      <c r="J13" s="78" t="s">
        <v>99</v>
      </c>
      <c r="K13" s="79">
        <v>8</v>
      </c>
      <c r="L13" s="80">
        <v>52</v>
      </c>
      <c r="M13" s="81"/>
      <c r="N13" s="83">
        <v>0</v>
      </c>
      <c r="O13" s="82">
        <v>9</v>
      </c>
      <c r="P13" s="82">
        <v>39</v>
      </c>
      <c r="Q13" s="82"/>
      <c r="R13" s="83">
        <f t="shared" si="0"/>
        <v>0</v>
      </c>
      <c r="S13" s="84">
        <v>9</v>
      </c>
      <c r="T13" s="84">
        <v>42</v>
      </c>
      <c r="U13" s="84"/>
      <c r="V13" s="84">
        <v>9</v>
      </c>
      <c r="W13" s="84">
        <v>49</v>
      </c>
      <c r="X13" s="84">
        <v>7</v>
      </c>
      <c r="Y13" s="84"/>
      <c r="Z13" s="82">
        <f t="shared" si="1"/>
        <v>427.0000000000012</v>
      </c>
      <c r="AA13" s="82">
        <v>10</v>
      </c>
      <c r="AB13" s="82">
        <v>7</v>
      </c>
      <c r="AC13" s="82"/>
      <c r="AD13" s="83">
        <f t="shared" si="2"/>
        <v>4.320099833421409E-12</v>
      </c>
      <c r="AE13" s="84">
        <v>10</v>
      </c>
      <c r="AF13" s="84">
        <v>10</v>
      </c>
      <c r="AG13" s="84"/>
      <c r="AH13" s="84">
        <v>10</v>
      </c>
      <c r="AI13" s="84">
        <v>13</v>
      </c>
      <c r="AJ13" s="84">
        <v>58</v>
      </c>
      <c r="AK13" s="84"/>
      <c r="AL13" s="82">
        <f aca="true" t="shared" si="11" ref="AL13:AL23">(TIME(AH13,AI13,AJ13)-TIME(AE13,AF13,AG13))*86400+AK13</f>
        <v>238.00000000000523</v>
      </c>
      <c r="AM13" s="82">
        <v>10</v>
      </c>
      <c r="AN13" s="82">
        <v>45</v>
      </c>
      <c r="AO13" s="82"/>
      <c r="AP13" s="83">
        <f>(TIME(AM13,AN13,AO13)-TIME(AE13,AF13,AG13))*86400-2100</f>
        <v>0</v>
      </c>
      <c r="AQ13" s="84">
        <v>10</v>
      </c>
      <c r="AR13" s="84">
        <v>51</v>
      </c>
      <c r="AS13" s="84"/>
      <c r="AT13" s="84">
        <v>10</v>
      </c>
      <c r="AU13" s="84">
        <v>58</v>
      </c>
      <c r="AV13" s="84">
        <v>14</v>
      </c>
      <c r="AW13" s="84"/>
      <c r="AX13" s="82">
        <f t="shared" si="5"/>
        <v>434.00000000000387</v>
      </c>
      <c r="AY13" s="82">
        <v>11</v>
      </c>
      <c r="AZ13" s="82">
        <v>16</v>
      </c>
      <c r="BA13" s="82"/>
      <c r="BB13" s="82">
        <f aca="true" t="shared" si="12" ref="BB13:BB21">(TIME(AY13,AZ13,BA13)-TIME(AQ13,AR13,AS13))*86400-1500</f>
        <v>4.320099833421409E-12</v>
      </c>
      <c r="BC13" s="84">
        <v>11</v>
      </c>
      <c r="BD13" s="84">
        <v>19</v>
      </c>
      <c r="BE13" s="84"/>
      <c r="BF13" s="84">
        <v>11</v>
      </c>
      <c r="BG13" s="84">
        <v>22</v>
      </c>
      <c r="BH13" s="84">
        <v>48</v>
      </c>
      <c r="BI13" s="84"/>
      <c r="BJ13" s="82">
        <f aca="true" t="shared" si="13" ref="BJ13:BJ19">(TIME(BF13,BG13,BH13)-TIME(BC13,BD13,BE13))*86400+BI13</f>
        <v>228.00000000000207</v>
      </c>
      <c r="BK13" s="82">
        <v>11</v>
      </c>
      <c r="BL13" s="82">
        <v>54</v>
      </c>
      <c r="BM13" s="82"/>
      <c r="BN13" s="83">
        <f aca="true" t="shared" si="14" ref="BN13:BN19">(TIME(BK13,BL13,BM13)-TIME(BC13,BD13,BE13))*86400-2100</f>
        <v>0</v>
      </c>
      <c r="BO13" s="84">
        <v>11</v>
      </c>
      <c r="BP13" s="84">
        <v>57</v>
      </c>
      <c r="BQ13" s="84"/>
      <c r="BR13" s="84">
        <v>12</v>
      </c>
      <c r="BS13" s="84">
        <v>4</v>
      </c>
      <c r="BT13" s="84">
        <v>21</v>
      </c>
      <c r="BU13" s="84"/>
      <c r="BV13" s="82">
        <f aca="true" t="shared" si="15" ref="BV13:BV19">(TIME(BR13,BS13,BT13)-TIME(BO13,BP13,BQ13))*86400+BU13</f>
        <v>441.0000000000066</v>
      </c>
      <c r="BW13" s="84"/>
      <c r="BX13" s="84"/>
      <c r="BY13" s="84"/>
      <c r="BZ13" s="83">
        <v>0</v>
      </c>
      <c r="CA13" s="84">
        <v>15</v>
      </c>
      <c r="CB13" s="84">
        <v>8</v>
      </c>
      <c r="CC13" s="84"/>
      <c r="CD13" s="83">
        <v>0</v>
      </c>
      <c r="CE13" s="84">
        <v>15</v>
      </c>
      <c r="CF13" s="84">
        <v>12</v>
      </c>
      <c r="CG13" s="84"/>
      <c r="CH13" s="83">
        <f aca="true" t="shared" si="16" ref="CH13:CH18">(TIME(CE13,CF13,CG13)-TIME(CA13,CB13,CC13))*86400-240</f>
        <v>-8.526512829121202E-13</v>
      </c>
      <c r="CI13" s="84">
        <v>15</v>
      </c>
      <c r="CJ13" s="84">
        <v>15</v>
      </c>
      <c r="CK13" s="84"/>
      <c r="CL13" s="84">
        <v>15</v>
      </c>
      <c r="CM13" s="84">
        <v>20</v>
      </c>
      <c r="CN13" s="84">
        <v>56</v>
      </c>
      <c r="CO13" s="84"/>
      <c r="CP13" s="82">
        <f aca="true" t="shared" si="17" ref="CP13:CP18">(TIME(CL13,CM13,CN13)-TIME(CI13,CJ13,CK13))*86400+CO13</f>
        <v>356.0000000000013</v>
      </c>
      <c r="CQ13" s="82">
        <v>15</v>
      </c>
      <c r="CR13" s="82">
        <v>40</v>
      </c>
      <c r="CS13" s="82"/>
      <c r="CT13" s="83">
        <f aca="true" t="shared" si="18" ref="CT13:CT18">(TIME(CQ13,CR13,CS13)-TIME(CI13,CJ13,CK13))*86400-1500</f>
        <v>4.320099833421409E-12</v>
      </c>
      <c r="CU13" s="84">
        <v>15</v>
      </c>
      <c r="CV13" s="84">
        <v>43</v>
      </c>
      <c r="CW13" s="84"/>
      <c r="CX13" s="84">
        <v>15</v>
      </c>
      <c r="CY13" s="84">
        <v>47</v>
      </c>
      <c r="CZ13" s="84">
        <v>42</v>
      </c>
      <c r="DA13" s="84"/>
      <c r="DB13" s="82">
        <f>(TIME(CX13,CY13,CZ13)-TIME(CU13,CV13,CW13))*86400+DA13</f>
        <v>281.99999999999613</v>
      </c>
      <c r="DC13" s="82">
        <v>16</v>
      </c>
      <c r="DD13" s="82">
        <v>13</v>
      </c>
      <c r="DE13" s="82"/>
      <c r="DF13" s="83">
        <f>(TIME(DC13,DD13,DE13)-TIME(CU13,CV13,CW13))*86400-1800</f>
        <v>-6.366462912410498E-12</v>
      </c>
      <c r="DG13" s="82">
        <v>16</v>
      </c>
      <c r="DH13" s="82">
        <v>17</v>
      </c>
      <c r="DI13" s="82"/>
      <c r="DJ13" s="83">
        <f>(TIME(DG13,DH13,DI13)-TIME(DC13,DD13,DE13))*86400-240</f>
        <v>8.753886504564434E-12</v>
      </c>
      <c r="DK13" s="84">
        <v>16</v>
      </c>
      <c r="DL13" s="84">
        <v>20</v>
      </c>
      <c r="DM13" s="84"/>
      <c r="DN13" s="84">
        <v>16</v>
      </c>
      <c r="DO13" s="84">
        <v>26</v>
      </c>
      <c r="DP13" s="84">
        <v>1</v>
      </c>
      <c r="DQ13" s="84"/>
      <c r="DR13" s="82">
        <f>(TIME(DN13,DO13,DP13)-TIME(DK13,DL13,DM13))*86400+DQ13</f>
        <v>361.0000000000149</v>
      </c>
      <c r="DS13" s="82">
        <v>16</v>
      </c>
      <c r="DT13" s="82">
        <v>45</v>
      </c>
      <c r="DU13" s="82"/>
      <c r="DV13" s="83">
        <f>(TIME(DS13,DT13,DU13)-TIME(DK13,DL13,DM13))*86400-1500</f>
        <v>4.320099833421409E-12</v>
      </c>
      <c r="DW13" s="84">
        <v>16</v>
      </c>
      <c r="DX13" s="84">
        <v>48</v>
      </c>
      <c r="DY13" s="84"/>
      <c r="DZ13" s="84">
        <v>16</v>
      </c>
      <c r="EA13" s="84">
        <v>52</v>
      </c>
      <c r="EB13" s="84">
        <v>45</v>
      </c>
      <c r="EC13" s="84"/>
      <c r="ED13" s="82">
        <f>(TIME(DZ13,EA13,EB13)-TIME(DW13,DX13,DY13))*86400+EC13</f>
        <v>284.9999999999966</v>
      </c>
      <c r="EE13" s="82">
        <v>17</v>
      </c>
      <c r="EF13" s="82">
        <v>28</v>
      </c>
      <c r="EG13" s="82"/>
      <c r="EH13" s="83">
        <f>(TIME(EE13,EF13,EG13)-TIME(DW13,DX13,DY13))*86400-2400</f>
        <v>-8.640199666842818E-12</v>
      </c>
      <c r="EI13" s="82"/>
      <c r="EJ13" s="82"/>
      <c r="EK13" s="82"/>
      <c r="EL13" s="85">
        <v>0</v>
      </c>
    </row>
    <row r="14" spans="1:142" s="9" customFormat="1" ht="22.5" customHeight="1">
      <c r="A14" s="26"/>
      <c r="B14" s="58">
        <v>2</v>
      </c>
      <c r="C14" s="14">
        <f>N14+R14+Z14+AD14+AL14+AP14+AX14+BB14+BJ14+BN14+BV14+BZ14+CD14+CH14+CP14+CT14+DB14+DF14+DJ14+DR14+DV14+ED14+EH14+EL14</f>
        <v>3247.000000000048</v>
      </c>
      <c r="D14" s="101">
        <v>62</v>
      </c>
      <c r="E14" s="39" t="s">
        <v>43</v>
      </c>
      <c r="F14" s="27">
        <v>33</v>
      </c>
      <c r="G14" s="39"/>
      <c r="H14" s="3" t="s">
        <v>167</v>
      </c>
      <c r="I14" s="3" t="s">
        <v>47</v>
      </c>
      <c r="J14" s="59" t="s">
        <v>98</v>
      </c>
      <c r="K14" s="56">
        <v>8</v>
      </c>
      <c r="L14" s="4">
        <v>50</v>
      </c>
      <c r="M14" s="8"/>
      <c r="N14" s="40">
        <v>0</v>
      </c>
      <c r="O14" s="6">
        <v>9</v>
      </c>
      <c r="P14" s="6">
        <v>37</v>
      </c>
      <c r="Q14" s="6"/>
      <c r="R14" s="40">
        <f t="shared" si="0"/>
        <v>0</v>
      </c>
      <c r="S14" s="5">
        <v>9</v>
      </c>
      <c r="T14" s="5">
        <v>40</v>
      </c>
      <c r="U14" s="5"/>
      <c r="V14" s="5">
        <v>9</v>
      </c>
      <c r="W14" s="5">
        <v>47</v>
      </c>
      <c r="X14" s="5">
        <v>22</v>
      </c>
      <c r="Y14" s="5"/>
      <c r="Z14" s="6">
        <f t="shared" si="1"/>
        <v>442.00000000000836</v>
      </c>
      <c r="AA14" s="6">
        <v>10</v>
      </c>
      <c r="AB14" s="6">
        <v>5</v>
      </c>
      <c r="AC14" s="6"/>
      <c r="AD14" s="40">
        <f t="shared" si="2"/>
        <v>4.320099833421409E-12</v>
      </c>
      <c r="AE14" s="5">
        <v>10</v>
      </c>
      <c r="AF14" s="5">
        <v>8</v>
      </c>
      <c r="AG14" s="5"/>
      <c r="AH14" s="5">
        <v>10</v>
      </c>
      <c r="AI14" s="5">
        <v>11</v>
      </c>
      <c r="AJ14" s="5">
        <v>57</v>
      </c>
      <c r="AK14" s="5"/>
      <c r="AL14" s="6">
        <f t="shared" si="11"/>
        <v>236.9999999999987</v>
      </c>
      <c r="AM14" s="6">
        <v>10</v>
      </c>
      <c r="AN14" s="6">
        <v>43</v>
      </c>
      <c r="AO14" s="6"/>
      <c r="AP14" s="40">
        <f>(TIME(AM14,AN14,AO14)-TIME(AE14,AF14,AG14))*86400-2100</f>
        <v>0</v>
      </c>
      <c r="AQ14" s="5">
        <v>10</v>
      </c>
      <c r="AR14" s="5">
        <v>49</v>
      </c>
      <c r="AS14" s="5"/>
      <c r="AT14" s="5">
        <v>10</v>
      </c>
      <c r="AU14" s="5">
        <v>56</v>
      </c>
      <c r="AV14" s="5">
        <v>33</v>
      </c>
      <c r="AW14" s="5"/>
      <c r="AX14" s="6">
        <f t="shared" si="5"/>
        <v>453.00000000000364</v>
      </c>
      <c r="AY14" s="6">
        <v>11</v>
      </c>
      <c r="AZ14" s="6">
        <v>14</v>
      </c>
      <c r="BA14" s="6"/>
      <c r="BB14" s="6">
        <f t="shared" si="12"/>
        <v>-5.229594535194337E-12</v>
      </c>
      <c r="BC14" s="5">
        <v>11</v>
      </c>
      <c r="BD14" s="5">
        <v>17</v>
      </c>
      <c r="BE14" s="5"/>
      <c r="BF14" s="5">
        <v>11</v>
      </c>
      <c r="BG14" s="5">
        <v>20</v>
      </c>
      <c r="BH14" s="5">
        <v>59</v>
      </c>
      <c r="BI14" s="5"/>
      <c r="BJ14" s="6">
        <f t="shared" si="13"/>
        <v>239.0000000000022</v>
      </c>
      <c r="BK14" s="6">
        <v>11</v>
      </c>
      <c r="BL14" s="6">
        <v>52</v>
      </c>
      <c r="BM14" s="6"/>
      <c r="BN14" s="40">
        <f t="shared" si="14"/>
        <v>0</v>
      </c>
      <c r="BO14" s="5">
        <v>11</v>
      </c>
      <c r="BP14" s="5">
        <v>55</v>
      </c>
      <c r="BQ14" s="5"/>
      <c r="BR14" s="5">
        <v>12</v>
      </c>
      <c r="BS14" s="5">
        <v>2</v>
      </c>
      <c r="BT14" s="5">
        <v>37</v>
      </c>
      <c r="BU14" s="5"/>
      <c r="BV14" s="6">
        <f t="shared" si="15"/>
        <v>457.0000000000059</v>
      </c>
      <c r="BW14" s="5"/>
      <c r="BX14" s="5"/>
      <c r="BY14" s="5"/>
      <c r="BZ14" s="40">
        <v>0</v>
      </c>
      <c r="CA14" s="5">
        <v>15</v>
      </c>
      <c r="CB14" s="5">
        <v>18</v>
      </c>
      <c r="CC14" s="5"/>
      <c r="CD14" s="40">
        <v>0</v>
      </c>
      <c r="CE14" s="5">
        <v>15</v>
      </c>
      <c r="CF14" s="5">
        <v>22</v>
      </c>
      <c r="CG14" s="5"/>
      <c r="CH14" s="40">
        <f t="shared" si="16"/>
        <v>-8.526512829121202E-13</v>
      </c>
      <c r="CI14" s="5">
        <v>15</v>
      </c>
      <c r="CJ14" s="5">
        <v>25</v>
      </c>
      <c r="CK14" s="5"/>
      <c r="CL14" s="5">
        <v>15</v>
      </c>
      <c r="CM14" s="5">
        <v>31</v>
      </c>
      <c r="CN14" s="5">
        <v>21</v>
      </c>
      <c r="CO14" s="5"/>
      <c r="CP14" s="6">
        <f t="shared" si="17"/>
        <v>381.0000000000116</v>
      </c>
      <c r="CQ14" s="6">
        <v>15</v>
      </c>
      <c r="CR14" s="6">
        <v>50</v>
      </c>
      <c r="CS14" s="6"/>
      <c r="CT14" s="40">
        <f t="shared" si="18"/>
        <v>4.320099833421409E-12</v>
      </c>
      <c r="CU14" s="5">
        <v>15</v>
      </c>
      <c r="CV14" s="5">
        <v>53</v>
      </c>
      <c r="CW14" s="5"/>
      <c r="CX14" s="5">
        <v>15</v>
      </c>
      <c r="CY14" s="5">
        <v>58</v>
      </c>
      <c r="CZ14" s="5">
        <v>6</v>
      </c>
      <c r="DA14" s="5"/>
      <c r="DB14" s="6">
        <f>(TIME(CX14,CY14,CZ14)-TIME(CU14,CV14,CW14))*86400+DA14</f>
        <v>305.9999999999999</v>
      </c>
      <c r="DC14" s="6">
        <v>16</v>
      </c>
      <c r="DD14" s="6">
        <v>23</v>
      </c>
      <c r="DE14" s="6"/>
      <c r="DF14" s="40">
        <f>(TIME(DC14,DD14,DE14)-TIME(CU14,CV14,CW14))*86400-1800</f>
        <v>3.183231456205249E-12</v>
      </c>
      <c r="DG14" s="6">
        <v>16</v>
      </c>
      <c r="DH14" s="6">
        <v>27</v>
      </c>
      <c r="DI14" s="6"/>
      <c r="DJ14" s="40">
        <f>(TIME(DG14,DH14,DI14)-TIME(DC14,DD14,DE14))*86400-240</f>
        <v>-8.526512829121202E-13</v>
      </c>
      <c r="DK14" s="5">
        <v>16</v>
      </c>
      <c r="DL14" s="5">
        <v>30</v>
      </c>
      <c r="DM14" s="5"/>
      <c r="DN14" s="5">
        <v>16</v>
      </c>
      <c r="DO14" s="5">
        <v>36</v>
      </c>
      <c r="DP14" s="5">
        <v>46</v>
      </c>
      <c r="DQ14" s="5"/>
      <c r="DR14" s="6">
        <f>(TIME(DN14,DO14,DP14)-TIME(DK14,DL14,DM14))*86400+DQ14</f>
        <v>406.00000000000273</v>
      </c>
      <c r="DS14" s="6">
        <v>16</v>
      </c>
      <c r="DT14" s="6">
        <v>55</v>
      </c>
      <c r="DU14" s="6"/>
      <c r="DV14" s="40">
        <f>(TIME(DS14,DT14,DU14)-TIME(DK14,DL14,DM14))*86400-1500</f>
        <v>4.320099833421409E-12</v>
      </c>
      <c r="DW14" s="5">
        <v>16</v>
      </c>
      <c r="DX14" s="5">
        <v>58</v>
      </c>
      <c r="DY14" s="5"/>
      <c r="DZ14" s="5">
        <v>17</v>
      </c>
      <c r="EA14" s="5">
        <v>3</v>
      </c>
      <c r="EB14" s="5">
        <v>26</v>
      </c>
      <c r="EC14" s="5"/>
      <c r="ED14" s="6">
        <f>(TIME(DZ14,EA14,EB14)-TIME(DW14,DX14,DY14))*86400+EC14</f>
        <v>326.0000000000062</v>
      </c>
      <c r="EE14" s="6">
        <v>17</v>
      </c>
      <c r="EF14" s="6">
        <v>38</v>
      </c>
      <c r="EG14" s="6"/>
      <c r="EH14" s="40">
        <f>(TIME(EE14,EF14,EG14)-TIME(DW14,DX14,DY14))*86400-2400</f>
        <v>0</v>
      </c>
      <c r="EI14" s="6"/>
      <c r="EJ14" s="6"/>
      <c r="EK14" s="6"/>
      <c r="EL14" s="86">
        <v>0</v>
      </c>
    </row>
    <row r="15" spans="1:142" s="9" customFormat="1" ht="22.5" customHeight="1">
      <c r="A15" s="26"/>
      <c r="B15" s="58">
        <v>3</v>
      </c>
      <c r="C15" s="14">
        <f>N15+R15+Z15+AD15+AL15+AP15+AX15+BB15+BJ15+BN15+BV15+BZ15+CD15+CH15+CP15+CT15+DB15+DF15+DJ15+DR15+DV15+ED15+EH15+EL15</f>
        <v>3271.9999999999864</v>
      </c>
      <c r="D15" s="101">
        <v>48</v>
      </c>
      <c r="E15" s="39" t="s">
        <v>43</v>
      </c>
      <c r="F15" s="27">
        <v>3</v>
      </c>
      <c r="G15" s="39" t="s">
        <v>69</v>
      </c>
      <c r="H15" s="3" t="s">
        <v>42</v>
      </c>
      <c r="I15" s="3" t="s">
        <v>39</v>
      </c>
      <c r="J15" s="59" t="s">
        <v>96</v>
      </c>
      <c r="K15" s="56">
        <v>8</v>
      </c>
      <c r="L15" s="4">
        <v>58</v>
      </c>
      <c r="M15" s="8"/>
      <c r="N15" s="40">
        <v>0</v>
      </c>
      <c r="O15" s="6">
        <v>9</v>
      </c>
      <c r="P15" s="6">
        <v>45</v>
      </c>
      <c r="Q15" s="6"/>
      <c r="R15" s="40">
        <f t="shared" si="0"/>
        <v>0</v>
      </c>
      <c r="S15" s="5">
        <v>9</v>
      </c>
      <c r="T15" s="5">
        <v>48</v>
      </c>
      <c r="U15" s="5"/>
      <c r="V15" s="5">
        <v>9</v>
      </c>
      <c r="W15" s="5">
        <v>55</v>
      </c>
      <c r="X15" s="5">
        <v>0</v>
      </c>
      <c r="Y15" s="5"/>
      <c r="Z15" s="6">
        <f t="shared" si="1"/>
        <v>419.9999999999937</v>
      </c>
      <c r="AA15" s="6">
        <v>10</v>
      </c>
      <c r="AB15" s="6">
        <v>13</v>
      </c>
      <c r="AC15" s="6"/>
      <c r="AD15" s="40">
        <f t="shared" si="2"/>
        <v>-5.229594535194337E-12</v>
      </c>
      <c r="AE15" s="5">
        <v>10</v>
      </c>
      <c r="AF15" s="5">
        <v>16</v>
      </c>
      <c r="AG15" s="5"/>
      <c r="AH15" s="5">
        <v>10</v>
      </c>
      <c r="AI15" s="5">
        <v>19</v>
      </c>
      <c r="AJ15" s="5">
        <v>42</v>
      </c>
      <c r="AK15" s="5"/>
      <c r="AL15" s="6">
        <f t="shared" si="11"/>
        <v>221.99999999999633</v>
      </c>
      <c r="AM15" s="6">
        <v>10</v>
      </c>
      <c r="AN15" s="6">
        <v>51</v>
      </c>
      <c r="AO15" s="6"/>
      <c r="AP15" s="40">
        <f>(TIME(AM15,AN15,AO15)-TIME(AE15,AF15,AG15))*86400-2100</f>
        <v>0</v>
      </c>
      <c r="AQ15" s="5">
        <v>10</v>
      </c>
      <c r="AR15" s="5">
        <v>57</v>
      </c>
      <c r="AS15" s="5"/>
      <c r="AT15" s="5">
        <v>11</v>
      </c>
      <c r="AU15" s="5">
        <v>4</v>
      </c>
      <c r="AV15" s="5">
        <v>11</v>
      </c>
      <c r="AW15" s="5"/>
      <c r="AX15" s="6">
        <f t="shared" si="5"/>
        <v>430.99999999999864</v>
      </c>
      <c r="AY15" s="6">
        <v>11</v>
      </c>
      <c r="AZ15" s="6">
        <v>22</v>
      </c>
      <c r="BA15" s="6"/>
      <c r="BB15" s="6">
        <f t="shared" si="12"/>
        <v>4.320099833421409E-12</v>
      </c>
      <c r="BC15" s="5">
        <v>11</v>
      </c>
      <c r="BD15" s="5">
        <v>25</v>
      </c>
      <c r="BE15" s="5"/>
      <c r="BF15" s="5">
        <v>11</v>
      </c>
      <c r="BG15" s="5">
        <v>28</v>
      </c>
      <c r="BH15" s="5">
        <v>41</v>
      </c>
      <c r="BI15" s="5"/>
      <c r="BJ15" s="6">
        <f t="shared" si="13"/>
        <v>220.99999999999937</v>
      </c>
      <c r="BK15" s="6">
        <v>12</v>
      </c>
      <c r="BL15" s="6">
        <v>0</v>
      </c>
      <c r="BM15" s="6"/>
      <c r="BN15" s="40">
        <f t="shared" si="14"/>
        <v>0</v>
      </c>
      <c r="BO15" s="5">
        <v>12</v>
      </c>
      <c r="BP15" s="5">
        <v>3</v>
      </c>
      <c r="BQ15" s="5"/>
      <c r="BR15" s="5">
        <v>12</v>
      </c>
      <c r="BS15" s="5">
        <v>10</v>
      </c>
      <c r="BT15" s="5">
        <v>19</v>
      </c>
      <c r="BU15" s="5"/>
      <c r="BV15" s="6">
        <f t="shared" si="15"/>
        <v>438.9999999999983</v>
      </c>
      <c r="BW15" s="5"/>
      <c r="BX15" s="5"/>
      <c r="BY15" s="5"/>
      <c r="BZ15" s="40">
        <v>0</v>
      </c>
      <c r="CA15" s="5">
        <v>15</v>
      </c>
      <c r="CB15" s="5">
        <v>2</v>
      </c>
      <c r="CC15" s="5"/>
      <c r="CD15" s="40">
        <v>0</v>
      </c>
      <c r="CE15" s="5">
        <v>15</v>
      </c>
      <c r="CF15" s="5">
        <v>6</v>
      </c>
      <c r="CG15" s="5"/>
      <c r="CH15" s="40">
        <f t="shared" si="16"/>
        <v>-8.526512829121202E-13</v>
      </c>
      <c r="CI15" s="5">
        <v>15</v>
      </c>
      <c r="CJ15" s="5">
        <v>9</v>
      </c>
      <c r="CK15" s="5"/>
      <c r="CL15" s="5">
        <v>15</v>
      </c>
      <c r="CM15" s="5">
        <v>14</v>
      </c>
      <c r="CN15" s="5">
        <v>50</v>
      </c>
      <c r="CO15" s="5"/>
      <c r="CP15" s="6">
        <f t="shared" si="17"/>
        <v>350.00000000000034</v>
      </c>
      <c r="CQ15" s="6">
        <v>15</v>
      </c>
      <c r="CR15" s="6">
        <v>34</v>
      </c>
      <c r="CS15" s="6"/>
      <c r="CT15" s="40">
        <f t="shared" si="18"/>
        <v>4.320099833421409E-12</v>
      </c>
      <c r="CU15" s="5">
        <v>15</v>
      </c>
      <c r="CV15" s="5">
        <v>37</v>
      </c>
      <c r="CW15" s="5"/>
      <c r="CX15" s="5">
        <v>15</v>
      </c>
      <c r="CY15" s="5">
        <v>41</v>
      </c>
      <c r="CZ15" s="5">
        <v>34</v>
      </c>
      <c r="DA15" s="5"/>
      <c r="DB15" s="6">
        <f>(TIME(CX15,CY15,CZ15)-TIME(CU15,CV15,CW15))*86400+DA15</f>
        <v>274.00000000000125</v>
      </c>
      <c r="DC15" s="6">
        <v>16</v>
      </c>
      <c r="DD15" s="6">
        <v>7</v>
      </c>
      <c r="DE15" s="6"/>
      <c r="DF15" s="40">
        <f>(TIME(DC15,DD15,DE15)-TIME(CU15,CV15,CW15))*86400-1800</f>
        <v>3.183231456205249E-12</v>
      </c>
      <c r="DG15" s="6">
        <v>16</v>
      </c>
      <c r="DH15" s="6">
        <v>11</v>
      </c>
      <c r="DI15" s="6"/>
      <c r="DJ15" s="40">
        <f>(TIME(DG15,DH15,DI15)-TIME(DC15,DD15,DE15))*86400-240</f>
        <v>-8.526512829121202E-13</v>
      </c>
      <c r="DK15" s="5">
        <v>16</v>
      </c>
      <c r="DL15" s="5">
        <v>14</v>
      </c>
      <c r="DM15" s="5"/>
      <c r="DN15" s="5">
        <v>16</v>
      </c>
      <c r="DO15" s="5">
        <v>24</v>
      </c>
      <c r="DP15" s="5">
        <v>32</v>
      </c>
      <c r="DQ15" s="5"/>
      <c r="DR15" s="6">
        <f>(TIME(DN15,DO15,DP15)-TIME(DK15,DL15,DM15))*86400+DQ15</f>
        <v>631.9999999999965</v>
      </c>
      <c r="DS15" s="6">
        <v>16</v>
      </c>
      <c r="DT15" s="6">
        <v>39</v>
      </c>
      <c r="DU15" s="6"/>
      <c r="DV15" s="40">
        <f>(TIME(DS15,DT15,DU15)-TIME(DK15,DL15,DM15))*86400-1500</f>
        <v>-5.229594535194337E-12</v>
      </c>
      <c r="DW15" s="5">
        <v>16</v>
      </c>
      <c r="DX15" s="5">
        <v>42</v>
      </c>
      <c r="DY15" s="5"/>
      <c r="DZ15" s="5">
        <v>16</v>
      </c>
      <c r="EA15" s="5">
        <v>46</v>
      </c>
      <c r="EB15" s="5">
        <v>43</v>
      </c>
      <c r="EC15" s="5"/>
      <c r="ED15" s="6">
        <f>(TIME(DZ15,EA15,EB15)-TIME(DW15,DX15,DY15))*86400+EC15</f>
        <v>283.0000000000027</v>
      </c>
      <c r="EE15" s="6">
        <v>17</v>
      </c>
      <c r="EF15" s="6">
        <v>22</v>
      </c>
      <c r="EG15" s="6"/>
      <c r="EH15" s="40">
        <f>(TIME(EE15,EF15,EG15)-TIME(DW15,DX15,DY15))*86400-2400</f>
        <v>0</v>
      </c>
      <c r="EI15" s="6"/>
      <c r="EJ15" s="6"/>
      <c r="EK15" s="6"/>
      <c r="EL15" s="86">
        <v>0</v>
      </c>
    </row>
    <row r="16" spans="1:142" s="9" customFormat="1" ht="22.5" customHeight="1">
      <c r="A16" s="26"/>
      <c r="B16" s="58">
        <v>4</v>
      </c>
      <c r="C16" s="14">
        <f>N16+R16+Z16+AD16+AL16+AP16+AX16+BB16+BJ16+BN16+BV16+BZ16+CD16+CH16+CP16+CT16+DB16+DF16+DJ16+DR16+DV16+ED16+EH16+EL16</f>
        <v>3321.000000000021</v>
      </c>
      <c r="D16" s="102">
        <v>37</v>
      </c>
      <c r="E16" s="39" t="s">
        <v>43</v>
      </c>
      <c r="F16" s="27">
        <v>26</v>
      </c>
      <c r="G16" s="39" t="s">
        <v>73</v>
      </c>
      <c r="H16" s="3" t="s">
        <v>48</v>
      </c>
      <c r="I16" s="3" t="s">
        <v>47</v>
      </c>
      <c r="J16" s="59" t="s">
        <v>100</v>
      </c>
      <c r="K16" s="56">
        <v>8</v>
      </c>
      <c r="L16" s="4">
        <v>54</v>
      </c>
      <c r="M16" s="8"/>
      <c r="N16" s="40">
        <v>0</v>
      </c>
      <c r="O16" s="6">
        <v>9</v>
      </c>
      <c r="P16" s="6">
        <v>41</v>
      </c>
      <c r="Q16" s="6"/>
      <c r="R16" s="40">
        <f t="shared" si="0"/>
        <v>0</v>
      </c>
      <c r="S16" s="5">
        <v>9</v>
      </c>
      <c r="T16" s="5">
        <v>44</v>
      </c>
      <c r="U16" s="5"/>
      <c r="V16" s="5">
        <v>9</v>
      </c>
      <c r="W16" s="5">
        <v>51</v>
      </c>
      <c r="X16" s="5">
        <v>56</v>
      </c>
      <c r="Y16" s="5"/>
      <c r="Z16" s="6">
        <f t="shared" si="1"/>
        <v>476.0000000000057</v>
      </c>
      <c r="AA16" s="6">
        <v>10</v>
      </c>
      <c r="AB16" s="6">
        <v>9</v>
      </c>
      <c r="AC16" s="6"/>
      <c r="AD16" s="40">
        <f t="shared" si="2"/>
        <v>4.320099833421409E-12</v>
      </c>
      <c r="AE16" s="5">
        <v>10</v>
      </c>
      <c r="AF16" s="5">
        <v>12</v>
      </c>
      <c r="AG16" s="5"/>
      <c r="AH16" s="5">
        <v>10</v>
      </c>
      <c r="AI16" s="5">
        <v>16</v>
      </c>
      <c r="AJ16" s="5">
        <v>19</v>
      </c>
      <c r="AK16" s="5"/>
      <c r="AL16" s="6">
        <f t="shared" si="11"/>
        <v>259.0000000000037</v>
      </c>
      <c r="AM16" s="6">
        <v>10</v>
      </c>
      <c r="AN16" s="6">
        <v>47</v>
      </c>
      <c r="AO16" s="6"/>
      <c r="AP16" s="40">
        <f>(TIME(AM16,AN16,AO16)-TIME(AE16,AF16,AG16))*86400-2100</f>
        <v>0</v>
      </c>
      <c r="AQ16" s="5">
        <v>10</v>
      </c>
      <c r="AR16" s="5">
        <v>53</v>
      </c>
      <c r="AS16" s="5"/>
      <c r="AT16" s="5">
        <v>11</v>
      </c>
      <c r="AU16" s="5">
        <v>0</v>
      </c>
      <c r="AV16" s="5">
        <v>54</v>
      </c>
      <c r="AW16" s="5"/>
      <c r="AX16" s="6">
        <f t="shared" si="5"/>
        <v>474.00000000000216</v>
      </c>
      <c r="AY16" s="6">
        <v>11</v>
      </c>
      <c r="AZ16" s="6">
        <v>18</v>
      </c>
      <c r="BA16" s="6"/>
      <c r="BB16" s="6">
        <f t="shared" si="12"/>
        <v>4.320099833421409E-12</v>
      </c>
      <c r="BC16" s="5">
        <v>11</v>
      </c>
      <c r="BD16" s="5">
        <v>21</v>
      </c>
      <c r="BE16" s="5"/>
      <c r="BF16" s="5">
        <v>11</v>
      </c>
      <c r="BG16" s="5">
        <v>25</v>
      </c>
      <c r="BH16" s="5">
        <v>5</v>
      </c>
      <c r="BI16" s="5"/>
      <c r="BJ16" s="6">
        <f t="shared" si="13"/>
        <v>245.00000000000313</v>
      </c>
      <c r="BK16" s="6">
        <v>11</v>
      </c>
      <c r="BL16" s="6">
        <v>56</v>
      </c>
      <c r="BM16" s="6"/>
      <c r="BN16" s="40">
        <f t="shared" si="14"/>
        <v>0</v>
      </c>
      <c r="BO16" s="5">
        <v>11</v>
      </c>
      <c r="BP16" s="5">
        <v>59</v>
      </c>
      <c r="BQ16" s="5"/>
      <c r="BR16" s="5">
        <v>12</v>
      </c>
      <c r="BS16" s="5">
        <v>6</v>
      </c>
      <c r="BT16" s="5">
        <v>57</v>
      </c>
      <c r="BU16" s="5"/>
      <c r="BV16" s="6">
        <f t="shared" si="15"/>
        <v>477.0000000000026</v>
      </c>
      <c r="BW16" s="5"/>
      <c r="BX16" s="5"/>
      <c r="BY16" s="5"/>
      <c r="BZ16" s="40">
        <v>0</v>
      </c>
      <c r="CA16" s="5">
        <v>15</v>
      </c>
      <c r="CB16" s="5">
        <v>26</v>
      </c>
      <c r="CC16" s="5"/>
      <c r="CD16" s="40">
        <v>0</v>
      </c>
      <c r="CE16" s="5">
        <v>15</v>
      </c>
      <c r="CF16" s="5">
        <v>30</v>
      </c>
      <c r="CG16" s="5"/>
      <c r="CH16" s="40">
        <f t="shared" si="16"/>
        <v>-8.526512829121202E-13</v>
      </c>
      <c r="CI16" s="5">
        <v>15</v>
      </c>
      <c r="CJ16" s="5">
        <v>33</v>
      </c>
      <c r="CK16" s="5"/>
      <c r="CL16" s="5">
        <v>15</v>
      </c>
      <c r="CM16" s="5">
        <v>39</v>
      </c>
      <c r="CN16" s="5">
        <v>22</v>
      </c>
      <c r="CO16" s="5"/>
      <c r="CP16" s="6">
        <f t="shared" si="17"/>
        <v>381.999999999999</v>
      </c>
      <c r="CQ16" s="6">
        <v>15</v>
      </c>
      <c r="CR16" s="6">
        <v>58</v>
      </c>
      <c r="CS16" s="6"/>
      <c r="CT16" s="40">
        <f t="shared" si="18"/>
        <v>-5.229594535194337E-12</v>
      </c>
      <c r="CU16" s="5">
        <v>16</v>
      </c>
      <c r="CV16" s="5">
        <v>1</v>
      </c>
      <c r="CW16" s="5"/>
      <c r="CX16" s="5">
        <v>16</v>
      </c>
      <c r="CY16" s="5">
        <v>6</v>
      </c>
      <c r="CZ16" s="5">
        <v>8</v>
      </c>
      <c r="DA16" s="5"/>
      <c r="DB16" s="6">
        <f>(TIME(CX16,CY16,CZ16)-TIME(CU16,CV16,CW16))*86400+DA16</f>
        <v>308.00000000001296</v>
      </c>
      <c r="DC16" s="6">
        <v>16</v>
      </c>
      <c r="DD16" s="6">
        <v>31</v>
      </c>
      <c r="DE16" s="6"/>
      <c r="DF16" s="40">
        <f>(TIME(DC16,DD16,DE16)-TIME(CU16,CV16,CW16))*86400-1800</f>
        <v>3.183231456205249E-12</v>
      </c>
      <c r="DG16" s="6">
        <v>16</v>
      </c>
      <c r="DH16" s="6">
        <v>35</v>
      </c>
      <c r="DI16" s="6"/>
      <c r="DJ16" s="40">
        <f>(TIME(DG16,DH16,DI16)-TIME(DC16,DD16,DE16))*86400-240</f>
        <v>-8.526512829121202E-13</v>
      </c>
      <c r="DK16" s="5">
        <v>16</v>
      </c>
      <c r="DL16" s="5">
        <v>38</v>
      </c>
      <c r="DM16" s="5"/>
      <c r="DN16" s="5">
        <v>16</v>
      </c>
      <c r="DO16" s="5">
        <v>44</v>
      </c>
      <c r="DP16" s="5">
        <v>29</v>
      </c>
      <c r="DQ16" s="5"/>
      <c r="DR16" s="6">
        <f>(TIME(DN16,DO16,DP16)-TIME(DK16,DL16,DM16))*86400+DQ16</f>
        <v>388.9999999999969</v>
      </c>
      <c r="DS16" s="6">
        <v>17</v>
      </c>
      <c r="DT16" s="6">
        <v>3</v>
      </c>
      <c r="DU16" s="6"/>
      <c r="DV16" s="40">
        <f>(TIME(DS16,DT16,DU16)-TIME(DK16,DL16,DM16))*86400-1500</f>
        <v>4.320099833421409E-12</v>
      </c>
      <c r="DW16" s="5">
        <v>17</v>
      </c>
      <c r="DX16" s="5">
        <v>6</v>
      </c>
      <c r="DY16" s="5"/>
      <c r="DZ16" s="5">
        <v>17</v>
      </c>
      <c r="EA16" s="5">
        <v>11</v>
      </c>
      <c r="EB16" s="5">
        <v>11</v>
      </c>
      <c r="EC16" s="5"/>
      <c r="ED16" s="6">
        <f>(TIME(DZ16,EA16,EB16)-TIME(DW16,DX16,DY16))*86400+EC16</f>
        <v>310.99999999999426</v>
      </c>
      <c r="EE16" s="6">
        <v>17</v>
      </c>
      <c r="EF16" s="6">
        <v>46</v>
      </c>
      <c r="EG16" s="6"/>
      <c r="EH16" s="40">
        <f>(TIME(EE16,EF16,EG16)-TIME(DW16,DX16,DY16))*86400-2400</f>
        <v>-8.640199666842818E-12</v>
      </c>
      <c r="EI16" s="6"/>
      <c r="EJ16" s="6"/>
      <c r="EK16" s="6"/>
      <c r="EL16" s="86">
        <v>0</v>
      </c>
    </row>
    <row r="17" spans="1:142" s="9" customFormat="1" ht="22.5" customHeight="1">
      <c r="A17" s="26"/>
      <c r="B17" s="58">
        <v>5</v>
      </c>
      <c r="C17" s="14">
        <f>N17+R17+Z17+AD17+AL17+AP17+AX17+BB17+BJ17+BN17+BV17+BZ17+CD17+CH17+CP17+CT17+DB17+DF17+DJ17+DR17+DV17+ED17+EH17+EL17</f>
        <v>3546.999999999956</v>
      </c>
      <c r="D17" s="101">
        <v>27</v>
      </c>
      <c r="E17" s="39" t="s">
        <v>43</v>
      </c>
      <c r="F17" s="27">
        <v>32</v>
      </c>
      <c r="G17" s="39" t="s">
        <v>66</v>
      </c>
      <c r="H17" s="3" t="s">
        <v>88</v>
      </c>
      <c r="I17" s="3" t="s">
        <v>149</v>
      </c>
      <c r="J17" s="59" t="s">
        <v>101</v>
      </c>
      <c r="K17" s="56">
        <v>9</v>
      </c>
      <c r="L17" s="4">
        <v>0</v>
      </c>
      <c r="M17" s="8"/>
      <c r="N17" s="40">
        <v>0</v>
      </c>
      <c r="O17" s="6">
        <v>9</v>
      </c>
      <c r="P17" s="6">
        <v>47</v>
      </c>
      <c r="Q17" s="6"/>
      <c r="R17" s="40">
        <f t="shared" si="0"/>
        <v>0</v>
      </c>
      <c r="S17" s="5">
        <v>9</v>
      </c>
      <c r="T17" s="5">
        <v>50</v>
      </c>
      <c r="U17" s="5"/>
      <c r="V17" s="5">
        <v>9</v>
      </c>
      <c r="W17" s="5">
        <v>58</v>
      </c>
      <c r="X17" s="5">
        <v>35</v>
      </c>
      <c r="Y17" s="5"/>
      <c r="Z17" s="6">
        <f t="shared" si="1"/>
        <v>514.9999999999974</v>
      </c>
      <c r="AA17" s="6">
        <v>10</v>
      </c>
      <c r="AB17" s="6">
        <v>15</v>
      </c>
      <c r="AC17" s="6"/>
      <c r="AD17" s="40">
        <f t="shared" si="2"/>
        <v>-5.229594535194337E-12</v>
      </c>
      <c r="AE17" s="5">
        <v>10</v>
      </c>
      <c r="AF17" s="5">
        <v>18</v>
      </c>
      <c r="AG17" s="5"/>
      <c r="AH17" s="5">
        <v>10</v>
      </c>
      <c r="AI17" s="5">
        <v>22</v>
      </c>
      <c r="AJ17" s="5">
        <v>30</v>
      </c>
      <c r="AK17" s="5"/>
      <c r="AL17" s="6">
        <f t="shared" si="11"/>
        <v>269.99999999999903</v>
      </c>
      <c r="AM17" s="6">
        <v>10</v>
      </c>
      <c r="AN17" s="6">
        <v>52</v>
      </c>
      <c r="AO17" s="6"/>
      <c r="AP17" s="54">
        <v>60</v>
      </c>
      <c r="AQ17" s="5">
        <v>10</v>
      </c>
      <c r="AR17" s="5">
        <v>59</v>
      </c>
      <c r="AS17" s="5"/>
      <c r="AT17" s="5">
        <v>11</v>
      </c>
      <c r="AU17" s="5">
        <v>7</v>
      </c>
      <c r="AV17" s="5">
        <v>12</v>
      </c>
      <c r="AW17" s="5"/>
      <c r="AX17" s="6">
        <f t="shared" si="5"/>
        <v>492.00000000000017</v>
      </c>
      <c r="AY17" s="6">
        <v>11</v>
      </c>
      <c r="AZ17" s="6">
        <v>24</v>
      </c>
      <c r="BA17" s="6"/>
      <c r="BB17" s="6">
        <f t="shared" si="12"/>
        <v>4.320099833421409E-12</v>
      </c>
      <c r="BC17" s="5">
        <v>11</v>
      </c>
      <c r="BD17" s="5">
        <v>27</v>
      </c>
      <c r="BE17" s="5"/>
      <c r="BF17" s="5">
        <v>11</v>
      </c>
      <c r="BG17" s="5">
        <v>31</v>
      </c>
      <c r="BH17" s="5">
        <v>19</v>
      </c>
      <c r="BI17" s="5"/>
      <c r="BJ17" s="6">
        <f t="shared" si="13"/>
        <v>259.0000000000037</v>
      </c>
      <c r="BK17" s="6">
        <v>12</v>
      </c>
      <c r="BL17" s="6">
        <v>2</v>
      </c>
      <c r="BM17" s="6"/>
      <c r="BN17" s="40">
        <f t="shared" si="14"/>
        <v>0</v>
      </c>
      <c r="BO17" s="5">
        <v>12</v>
      </c>
      <c r="BP17" s="5">
        <v>5</v>
      </c>
      <c r="BQ17" s="5"/>
      <c r="BR17" s="5">
        <v>12</v>
      </c>
      <c r="BS17" s="5">
        <v>13</v>
      </c>
      <c r="BT17" s="5">
        <v>14</v>
      </c>
      <c r="BU17" s="5"/>
      <c r="BV17" s="6">
        <f t="shared" si="15"/>
        <v>494.0000000000037</v>
      </c>
      <c r="BW17" s="5"/>
      <c r="BX17" s="5"/>
      <c r="BY17" s="5"/>
      <c r="BZ17" s="40">
        <v>0</v>
      </c>
      <c r="CA17" s="5">
        <v>15</v>
      </c>
      <c r="CB17" s="5">
        <v>28</v>
      </c>
      <c r="CC17" s="5"/>
      <c r="CD17" s="40">
        <v>0</v>
      </c>
      <c r="CE17" s="5">
        <v>15</v>
      </c>
      <c r="CF17" s="5">
        <v>32</v>
      </c>
      <c r="CG17" s="5"/>
      <c r="CH17" s="40">
        <f t="shared" si="16"/>
        <v>-8.526512829121202E-13</v>
      </c>
      <c r="CI17" s="5">
        <v>15</v>
      </c>
      <c r="CJ17" s="5">
        <v>35</v>
      </c>
      <c r="CK17" s="5"/>
      <c r="CL17" s="5">
        <v>15</v>
      </c>
      <c r="CM17" s="5">
        <v>41</v>
      </c>
      <c r="CN17" s="5">
        <v>47</v>
      </c>
      <c r="CO17" s="5"/>
      <c r="CP17" s="6">
        <f t="shared" si="17"/>
        <v>406.99999999999966</v>
      </c>
      <c r="CQ17" s="6">
        <v>16</v>
      </c>
      <c r="CR17" s="6">
        <v>0</v>
      </c>
      <c r="CS17" s="6"/>
      <c r="CT17" s="40">
        <f t="shared" si="18"/>
        <v>-5.229594535194337E-12</v>
      </c>
      <c r="CU17" s="5">
        <v>16</v>
      </c>
      <c r="CV17" s="5">
        <v>3</v>
      </c>
      <c r="CW17" s="5"/>
      <c r="CX17" s="5">
        <v>16</v>
      </c>
      <c r="CY17" s="5">
        <v>8</v>
      </c>
      <c r="CZ17" s="5">
        <v>22</v>
      </c>
      <c r="DA17" s="5"/>
      <c r="DB17" s="6">
        <f>(TIME(CX17,CY17,CZ17)-TIME(CU17,CV17,CW17))*86400+DA17</f>
        <v>321.9999999999896</v>
      </c>
      <c r="DC17" s="6">
        <v>16</v>
      </c>
      <c r="DD17" s="6">
        <v>33</v>
      </c>
      <c r="DE17" s="6"/>
      <c r="DF17" s="40">
        <f>(TIME(DC17,DD17,DE17)-TIME(CU17,CV17,CW17))*86400-1800</f>
        <v>-6.366462912410498E-12</v>
      </c>
      <c r="DG17" s="6">
        <v>16</v>
      </c>
      <c r="DH17" s="6">
        <v>37</v>
      </c>
      <c r="DI17" s="6"/>
      <c r="DJ17" s="40">
        <f>(TIME(DG17,DH17,DI17)-TIME(DC17,DD17,DE17))*86400-240</f>
        <v>-8.526512829121202E-13</v>
      </c>
      <c r="DK17" s="5">
        <v>16</v>
      </c>
      <c r="DL17" s="5">
        <v>40</v>
      </c>
      <c r="DM17" s="5"/>
      <c r="DN17" s="5">
        <v>16</v>
      </c>
      <c r="DO17" s="5">
        <v>46</v>
      </c>
      <c r="DP17" s="5">
        <v>47</v>
      </c>
      <c r="DQ17" s="5"/>
      <c r="DR17" s="6">
        <f>(TIME(DN17,DO17,DP17)-TIME(DK17,DL17,DM17))*86400+DQ17</f>
        <v>406.9999999999901</v>
      </c>
      <c r="DS17" s="6">
        <v>17</v>
      </c>
      <c r="DT17" s="6">
        <v>5</v>
      </c>
      <c r="DU17" s="6"/>
      <c r="DV17" s="40">
        <f>(TIME(DS17,DT17,DU17)-TIME(DK17,DL17,DM17))*86400-1500</f>
        <v>-1.5006662579253316E-11</v>
      </c>
      <c r="DW17" s="5">
        <v>17</v>
      </c>
      <c r="DX17" s="5">
        <v>8</v>
      </c>
      <c r="DY17" s="5"/>
      <c r="DZ17" s="5">
        <v>17</v>
      </c>
      <c r="EA17" s="5">
        <v>13</v>
      </c>
      <c r="EB17" s="5">
        <v>21</v>
      </c>
      <c r="EC17" s="5"/>
      <c r="ED17" s="6">
        <f>(TIME(DZ17,EA17,EB17)-TIME(DW17,DX17,DY17))*86400+EC17</f>
        <v>321.0000000000022</v>
      </c>
      <c r="EE17" s="6">
        <v>17</v>
      </c>
      <c r="EF17" s="6">
        <v>48</v>
      </c>
      <c r="EG17" s="6"/>
      <c r="EH17" s="40">
        <f>(TIME(EE17,EF17,EG17)-TIME(DW17,DX17,DY17))*86400-2400</f>
        <v>0</v>
      </c>
      <c r="EI17" s="6"/>
      <c r="EJ17" s="6"/>
      <c r="EK17" s="6"/>
      <c r="EL17" s="86">
        <v>0</v>
      </c>
    </row>
    <row r="18" spans="1:142" s="9" customFormat="1" ht="22.5" customHeight="1">
      <c r="A18" s="26"/>
      <c r="B18" s="152" t="s">
        <v>153</v>
      </c>
      <c r="C18" s="153"/>
      <c r="D18" s="154"/>
      <c r="E18" s="39" t="s">
        <v>43</v>
      </c>
      <c r="F18" s="27">
        <v>30</v>
      </c>
      <c r="G18" s="39" t="s">
        <v>74</v>
      </c>
      <c r="H18" s="3" t="s">
        <v>49</v>
      </c>
      <c r="I18" s="3" t="s">
        <v>50</v>
      </c>
      <c r="J18" s="59"/>
      <c r="K18" s="56">
        <v>8</v>
      </c>
      <c r="L18" s="4">
        <v>56</v>
      </c>
      <c r="M18" s="8"/>
      <c r="N18" s="40">
        <v>0</v>
      </c>
      <c r="O18" s="6">
        <v>9</v>
      </c>
      <c r="P18" s="6">
        <v>43</v>
      </c>
      <c r="Q18" s="6"/>
      <c r="R18" s="40">
        <f t="shared" si="0"/>
        <v>0</v>
      </c>
      <c r="S18" s="5">
        <v>9</v>
      </c>
      <c r="T18" s="5">
        <v>46</v>
      </c>
      <c r="U18" s="5"/>
      <c r="V18" s="5">
        <v>9</v>
      </c>
      <c r="W18" s="5">
        <v>53</v>
      </c>
      <c r="X18" s="5">
        <v>18</v>
      </c>
      <c r="Y18" s="5"/>
      <c r="Z18" s="6">
        <f t="shared" si="1"/>
        <v>437.99999999999653</v>
      </c>
      <c r="AA18" s="6">
        <v>10</v>
      </c>
      <c r="AB18" s="6">
        <v>11</v>
      </c>
      <c r="AC18" s="6"/>
      <c r="AD18" s="40">
        <f t="shared" si="2"/>
        <v>-5.229594535194337E-12</v>
      </c>
      <c r="AE18" s="5">
        <v>10</v>
      </c>
      <c r="AF18" s="5">
        <v>14</v>
      </c>
      <c r="AG18" s="5"/>
      <c r="AH18" s="5">
        <v>10</v>
      </c>
      <c r="AI18" s="5">
        <v>17</v>
      </c>
      <c r="AJ18" s="5">
        <v>47</v>
      </c>
      <c r="AK18" s="5"/>
      <c r="AL18" s="6">
        <f t="shared" si="11"/>
        <v>227.0000000000003</v>
      </c>
      <c r="AM18" s="6">
        <v>10</v>
      </c>
      <c r="AN18" s="6">
        <v>49</v>
      </c>
      <c r="AO18" s="6"/>
      <c r="AP18" s="40">
        <f aca="true" t="shared" si="19" ref="AP18:AP23">(TIME(AM18,AN18,AO18)-TIME(AE18,AF18,AG18))*86400-2100</f>
        <v>0</v>
      </c>
      <c r="AQ18" s="5">
        <v>10</v>
      </c>
      <c r="AR18" s="5">
        <v>55</v>
      </c>
      <c r="AS18" s="5"/>
      <c r="AT18" s="5">
        <v>11</v>
      </c>
      <c r="AU18" s="5">
        <v>2</v>
      </c>
      <c r="AV18" s="5">
        <v>22</v>
      </c>
      <c r="AW18" s="5"/>
      <c r="AX18" s="6">
        <f t="shared" si="5"/>
        <v>442.0000000000035</v>
      </c>
      <c r="AY18" s="6">
        <v>11</v>
      </c>
      <c r="AZ18" s="6">
        <v>20</v>
      </c>
      <c r="BA18" s="6"/>
      <c r="BB18" s="6">
        <f t="shared" si="12"/>
        <v>4.320099833421409E-12</v>
      </c>
      <c r="BC18" s="5">
        <v>11</v>
      </c>
      <c r="BD18" s="5">
        <v>23</v>
      </c>
      <c r="BE18" s="5"/>
      <c r="BF18" s="5">
        <v>11</v>
      </c>
      <c r="BG18" s="5">
        <v>26</v>
      </c>
      <c r="BH18" s="5">
        <v>47</v>
      </c>
      <c r="BI18" s="5"/>
      <c r="BJ18" s="6">
        <f t="shared" si="13"/>
        <v>227.0000000000003</v>
      </c>
      <c r="BK18" s="6">
        <v>11</v>
      </c>
      <c r="BL18" s="6">
        <v>58</v>
      </c>
      <c r="BM18" s="6"/>
      <c r="BN18" s="40">
        <f t="shared" si="14"/>
        <v>0</v>
      </c>
      <c r="BO18" s="5">
        <v>12</v>
      </c>
      <c r="BP18" s="5">
        <v>1</v>
      </c>
      <c r="BQ18" s="5"/>
      <c r="BR18" s="5">
        <v>12</v>
      </c>
      <c r="BS18" s="5">
        <v>8</v>
      </c>
      <c r="BT18" s="5">
        <v>30</v>
      </c>
      <c r="BU18" s="5"/>
      <c r="BV18" s="6">
        <f t="shared" si="15"/>
        <v>450.0000000000032</v>
      </c>
      <c r="BW18" s="5"/>
      <c r="BX18" s="5"/>
      <c r="BY18" s="5"/>
      <c r="BZ18" s="40">
        <v>0</v>
      </c>
      <c r="CA18" s="5">
        <v>15</v>
      </c>
      <c r="CB18" s="5">
        <v>10</v>
      </c>
      <c r="CC18" s="5"/>
      <c r="CD18" s="40">
        <v>0</v>
      </c>
      <c r="CE18" s="5">
        <v>15</v>
      </c>
      <c r="CF18" s="5">
        <v>14</v>
      </c>
      <c r="CG18" s="5"/>
      <c r="CH18" s="40">
        <f t="shared" si="16"/>
        <v>-8.526512829121202E-13</v>
      </c>
      <c r="CI18" s="5">
        <v>15</v>
      </c>
      <c r="CJ18" s="5">
        <v>17</v>
      </c>
      <c r="CK18" s="5"/>
      <c r="CL18" s="5">
        <v>15</v>
      </c>
      <c r="CM18" s="5">
        <v>23</v>
      </c>
      <c r="CN18" s="5">
        <v>8</v>
      </c>
      <c r="CO18" s="5"/>
      <c r="CP18" s="6">
        <f t="shared" si="17"/>
        <v>368.0000000000032</v>
      </c>
      <c r="CQ18" s="6">
        <v>15</v>
      </c>
      <c r="CR18" s="6">
        <v>42</v>
      </c>
      <c r="CS18" s="6"/>
      <c r="CT18" s="40">
        <f t="shared" si="18"/>
        <v>4.320099833421409E-12</v>
      </c>
      <c r="CU18" s="5">
        <v>15</v>
      </c>
      <c r="CV18" s="5">
        <v>45</v>
      </c>
      <c r="CW18" s="5"/>
      <c r="CX18" s="5"/>
      <c r="CY18" s="5"/>
      <c r="CZ18" s="5"/>
      <c r="DA18" s="5"/>
      <c r="DB18" s="6"/>
      <c r="DC18" s="6"/>
      <c r="DD18" s="6"/>
      <c r="DE18" s="6"/>
      <c r="DF18" s="40"/>
      <c r="DG18" s="6"/>
      <c r="DH18" s="6"/>
      <c r="DI18" s="6"/>
      <c r="DJ18" s="40"/>
      <c r="DK18" s="5"/>
      <c r="DL18" s="5"/>
      <c r="DM18" s="5"/>
      <c r="DN18" s="5"/>
      <c r="DO18" s="5"/>
      <c r="DP18" s="5"/>
      <c r="DQ18" s="5"/>
      <c r="DR18" s="6"/>
      <c r="DS18" s="6"/>
      <c r="DT18" s="6"/>
      <c r="DU18" s="6"/>
      <c r="DV18" s="40"/>
      <c r="DW18" s="5"/>
      <c r="DX18" s="5"/>
      <c r="DY18" s="5"/>
      <c r="DZ18" s="5"/>
      <c r="EA18" s="5"/>
      <c r="EB18" s="5"/>
      <c r="EC18" s="5"/>
      <c r="ED18" s="6"/>
      <c r="EE18" s="6"/>
      <c r="EF18" s="6"/>
      <c r="EG18" s="6"/>
      <c r="EH18" s="40"/>
      <c r="EI18" s="6"/>
      <c r="EJ18" s="6"/>
      <c r="EK18" s="6"/>
      <c r="EL18" s="86"/>
    </row>
    <row r="19" spans="1:142" s="9" customFormat="1" ht="22.5" customHeight="1">
      <c r="A19" s="26"/>
      <c r="B19" s="152" t="s">
        <v>153</v>
      </c>
      <c r="C19" s="153"/>
      <c r="D19" s="154"/>
      <c r="E19" s="39" t="s">
        <v>43</v>
      </c>
      <c r="F19" s="27">
        <v>7</v>
      </c>
      <c r="G19" s="39"/>
      <c r="H19" s="3" t="s">
        <v>166</v>
      </c>
      <c r="I19" s="3" t="s">
        <v>51</v>
      </c>
      <c r="J19" s="59" t="s">
        <v>98</v>
      </c>
      <c r="K19" s="56">
        <v>8</v>
      </c>
      <c r="L19" s="4">
        <v>46</v>
      </c>
      <c r="M19" s="8"/>
      <c r="N19" s="40">
        <v>0</v>
      </c>
      <c r="O19" s="6">
        <v>9</v>
      </c>
      <c r="P19" s="6">
        <v>33</v>
      </c>
      <c r="Q19" s="6"/>
      <c r="R19" s="40">
        <f t="shared" si="0"/>
        <v>0</v>
      </c>
      <c r="S19" s="5">
        <v>9</v>
      </c>
      <c r="T19" s="5">
        <v>36</v>
      </c>
      <c r="U19" s="5"/>
      <c r="V19" s="5">
        <v>9</v>
      </c>
      <c r="W19" s="5">
        <v>42</v>
      </c>
      <c r="X19" s="5">
        <v>55</v>
      </c>
      <c r="Y19" s="5"/>
      <c r="Z19" s="6">
        <f t="shared" si="1"/>
        <v>415.0000000000041</v>
      </c>
      <c r="AA19" s="6">
        <v>10</v>
      </c>
      <c r="AB19" s="6">
        <v>1</v>
      </c>
      <c r="AC19" s="6"/>
      <c r="AD19" s="40">
        <f t="shared" si="2"/>
        <v>4.320099833421409E-12</v>
      </c>
      <c r="AE19" s="5">
        <v>10</v>
      </c>
      <c r="AF19" s="5">
        <v>4</v>
      </c>
      <c r="AG19" s="5"/>
      <c r="AH19" s="5">
        <v>10</v>
      </c>
      <c r="AI19" s="5">
        <v>7</v>
      </c>
      <c r="AJ19" s="5">
        <v>36</v>
      </c>
      <c r="AK19" s="5"/>
      <c r="AL19" s="6">
        <f t="shared" si="11"/>
        <v>216.0000000000002</v>
      </c>
      <c r="AM19" s="6">
        <v>10</v>
      </c>
      <c r="AN19" s="6">
        <v>39</v>
      </c>
      <c r="AO19" s="6"/>
      <c r="AP19" s="40">
        <f t="shared" si="19"/>
        <v>0</v>
      </c>
      <c r="AQ19" s="5">
        <v>10</v>
      </c>
      <c r="AR19" s="5">
        <v>45</v>
      </c>
      <c r="AS19" s="5"/>
      <c r="AT19" s="5">
        <v>10</v>
      </c>
      <c r="AU19" s="5">
        <v>52</v>
      </c>
      <c r="AV19" s="5">
        <v>1</v>
      </c>
      <c r="AW19" s="5"/>
      <c r="AX19" s="6">
        <f t="shared" si="5"/>
        <v>420.99999999999545</v>
      </c>
      <c r="AY19" s="6">
        <v>11</v>
      </c>
      <c r="AZ19" s="6">
        <v>10</v>
      </c>
      <c r="BA19" s="6"/>
      <c r="BB19" s="6">
        <f t="shared" si="12"/>
        <v>-5.229594535194337E-12</v>
      </c>
      <c r="BC19" s="5">
        <v>11</v>
      </c>
      <c r="BD19" s="5">
        <v>13</v>
      </c>
      <c r="BE19" s="5"/>
      <c r="BF19" s="5">
        <v>11</v>
      </c>
      <c r="BG19" s="5">
        <v>16</v>
      </c>
      <c r="BH19" s="5">
        <v>36</v>
      </c>
      <c r="BI19" s="5"/>
      <c r="BJ19" s="6">
        <f t="shared" si="13"/>
        <v>216.0000000000002</v>
      </c>
      <c r="BK19" s="6">
        <v>11</v>
      </c>
      <c r="BL19" s="6">
        <v>48</v>
      </c>
      <c r="BM19" s="6"/>
      <c r="BN19" s="40">
        <f t="shared" si="14"/>
        <v>0</v>
      </c>
      <c r="BO19" s="5">
        <v>11</v>
      </c>
      <c r="BP19" s="5">
        <v>51</v>
      </c>
      <c r="BQ19" s="5"/>
      <c r="BR19" s="5">
        <v>11</v>
      </c>
      <c r="BS19" s="5">
        <v>58</v>
      </c>
      <c r="BT19" s="5">
        <v>8</v>
      </c>
      <c r="BU19" s="5"/>
      <c r="BV19" s="6">
        <f t="shared" si="15"/>
        <v>428.00000000000296</v>
      </c>
      <c r="BW19" s="5"/>
      <c r="BX19" s="5"/>
      <c r="BY19" s="5"/>
      <c r="BZ19" s="40">
        <v>0</v>
      </c>
      <c r="CA19" s="5"/>
      <c r="CB19" s="5"/>
      <c r="CC19" s="5"/>
      <c r="CD19" s="40">
        <v>0</v>
      </c>
      <c r="CE19" s="5"/>
      <c r="CF19" s="5"/>
      <c r="CG19" s="5"/>
      <c r="CH19" s="40"/>
      <c r="CI19" s="5"/>
      <c r="CJ19" s="5"/>
      <c r="CK19" s="5"/>
      <c r="CL19" s="5"/>
      <c r="CM19" s="5"/>
      <c r="CN19" s="5"/>
      <c r="CO19" s="5"/>
      <c r="CP19" s="6"/>
      <c r="CQ19" s="6"/>
      <c r="CR19" s="6"/>
      <c r="CS19" s="6"/>
      <c r="CT19" s="40"/>
      <c r="CU19" s="5"/>
      <c r="CV19" s="5"/>
      <c r="CW19" s="5"/>
      <c r="CX19" s="5"/>
      <c r="CY19" s="5"/>
      <c r="CZ19" s="5"/>
      <c r="DA19" s="5"/>
      <c r="DB19" s="6"/>
      <c r="DC19" s="6"/>
      <c r="DD19" s="6"/>
      <c r="DE19" s="6"/>
      <c r="DF19" s="40"/>
      <c r="DG19" s="6"/>
      <c r="DH19" s="6"/>
      <c r="DI19" s="6"/>
      <c r="DJ19" s="40"/>
      <c r="DK19" s="5"/>
      <c r="DL19" s="5"/>
      <c r="DM19" s="5"/>
      <c r="DN19" s="5"/>
      <c r="DO19" s="5"/>
      <c r="DP19" s="5"/>
      <c r="DQ19" s="5"/>
      <c r="DR19" s="6"/>
      <c r="DS19" s="6"/>
      <c r="DT19" s="6"/>
      <c r="DU19" s="6"/>
      <c r="DV19" s="40"/>
      <c r="DW19" s="5"/>
      <c r="DX19" s="5"/>
      <c r="DY19" s="5"/>
      <c r="DZ19" s="5"/>
      <c r="EA19" s="5"/>
      <c r="EB19" s="5"/>
      <c r="EC19" s="5"/>
      <c r="ED19" s="6"/>
      <c r="EE19" s="6"/>
      <c r="EF19" s="6"/>
      <c r="EG19" s="6"/>
      <c r="EH19" s="40"/>
      <c r="EI19" s="6"/>
      <c r="EJ19" s="6"/>
      <c r="EK19" s="6"/>
      <c r="EL19" s="86"/>
    </row>
    <row r="20" spans="1:142" s="9" customFormat="1" ht="22.5" customHeight="1" thickBot="1">
      <c r="A20" s="26"/>
      <c r="B20" s="155" t="s">
        <v>153</v>
      </c>
      <c r="C20" s="156"/>
      <c r="D20" s="157"/>
      <c r="E20" s="65" t="s">
        <v>43</v>
      </c>
      <c r="F20" s="64">
        <v>28</v>
      </c>
      <c r="G20" s="65"/>
      <c r="H20" s="66" t="s">
        <v>46</v>
      </c>
      <c r="I20" s="66" t="s">
        <v>45</v>
      </c>
      <c r="J20" s="67"/>
      <c r="K20" s="99">
        <v>8</v>
      </c>
      <c r="L20" s="100">
        <v>48</v>
      </c>
      <c r="M20" s="92"/>
      <c r="N20" s="93">
        <v>0</v>
      </c>
      <c r="O20" s="94">
        <v>9</v>
      </c>
      <c r="P20" s="94">
        <v>35</v>
      </c>
      <c r="Q20" s="94"/>
      <c r="R20" s="93">
        <f t="shared" si="0"/>
        <v>0</v>
      </c>
      <c r="S20" s="95">
        <v>9</v>
      </c>
      <c r="T20" s="95">
        <v>38</v>
      </c>
      <c r="U20" s="95"/>
      <c r="V20" s="95">
        <v>9</v>
      </c>
      <c r="W20" s="95">
        <v>44</v>
      </c>
      <c r="X20" s="95">
        <v>57</v>
      </c>
      <c r="Y20" s="95"/>
      <c r="Z20" s="94">
        <f t="shared" si="1"/>
        <v>417.0000000000076</v>
      </c>
      <c r="AA20" s="94">
        <v>10</v>
      </c>
      <c r="AB20" s="94">
        <v>3</v>
      </c>
      <c r="AC20" s="94"/>
      <c r="AD20" s="93">
        <f t="shared" si="2"/>
        <v>4.320099833421409E-12</v>
      </c>
      <c r="AE20" s="95">
        <v>10</v>
      </c>
      <c r="AF20" s="95">
        <v>6</v>
      </c>
      <c r="AG20" s="95"/>
      <c r="AH20" s="95">
        <v>10</v>
      </c>
      <c r="AI20" s="95">
        <v>9</v>
      </c>
      <c r="AJ20" s="95">
        <v>34</v>
      </c>
      <c r="AK20" s="95"/>
      <c r="AL20" s="94">
        <f t="shared" si="11"/>
        <v>214.00000000000148</v>
      </c>
      <c r="AM20" s="94">
        <v>10</v>
      </c>
      <c r="AN20" s="94">
        <v>41</v>
      </c>
      <c r="AO20" s="94"/>
      <c r="AP20" s="93">
        <f t="shared" si="19"/>
        <v>0</v>
      </c>
      <c r="AQ20" s="95">
        <v>10</v>
      </c>
      <c r="AR20" s="95">
        <v>47</v>
      </c>
      <c r="AS20" s="95"/>
      <c r="AT20" s="95">
        <v>10</v>
      </c>
      <c r="AU20" s="95">
        <v>53</v>
      </c>
      <c r="AV20" s="95">
        <v>58</v>
      </c>
      <c r="AW20" s="95"/>
      <c r="AX20" s="94">
        <f t="shared" si="5"/>
        <v>417.9999999999998</v>
      </c>
      <c r="AY20" s="94">
        <v>11</v>
      </c>
      <c r="AZ20" s="94">
        <v>12</v>
      </c>
      <c r="BA20" s="94"/>
      <c r="BB20" s="94">
        <f t="shared" si="12"/>
        <v>-5.229594535194337E-12</v>
      </c>
      <c r="BC20" s="95">
        <v>11</v>
      </c>
      <c r="BD20" s="95">
        <v>15</v>
      </c>
      <c r="BE20" s="95"/>
      <c r="BF20" s="95"/>
      <c r="BG20" s="95"/>
      <c r="BH20" s="95"/>
      <c r="BI20" s="95"/>
      <c r="BJ20" s="94"/>
      <c r="BK20" s="94">
        <v>11</v>
      </c>
      <c r="BL20" s="94"/>
      <c r="BM20" s="94"/>
      <c r="BN20" s="93"/>
      <c r="BO20" s="95"/>
      <c r="BP20" s="95"/>
      <c r="BQ20" s="95"/>
      <c r="BR20" s="95"/>
      <c r="BS20" s="95"/>
      <c r="BT20" s="95"/>
      <c r="BU20" s="95"/>
      <c r="BV20" s="94"/>
      <c r="BW20" s="95"/>
      <c r="BX20" s="95"/>
      <c r="BY20" s="95"/>
      <c r="BZ20" s="93"/>
      <c r="CA20" s="95"/>
      <c r="CB20" s="95"/>
      <c r="CC20" s="95"/>
      <c r="CD20" s="93"/>
      <c r="CE20" s="95"/>
      <c r="CF20" s="95"/>
      <c r="CG20" s="95"/>
      <c r="CH20" s="93"/>
      <c r="CI20" s="95"/>
      <c r="CJ20" s="95"/>
      <c r="CK20" s="95"/>
      <c r="CL20" s="95"/>
      <c r="CM20" s="95"/>
      <c r="CN20" s="95"/>
      <c r="CO20" s="95"/>
      <c r="CP20" s="94"/>
      <c r="CQ20" s="94"/>
      <c r="CR20" s="94"/>
      <c r="CS20" s="94"/>
      <c r="CT20" s="93"/>
      <c r="CU20" s="95"/>
      <c r="CV20" s="95"/>
      <c r="CW20" s="95"/>
      <c r="CX20" s="95"/>
      <c r="CY20" s="95"/>
      <c r="CZ20" s="95"/>
      <c r="DA20" s="95"/>
      <c r="DB20" s="94"/>
      <c r="DC20" s="94"/>
      <c r="DD20" s="94"/>
      <c r="DE20" s="94"/>
      <c r="DF20" s="93"/>
      <c r="DG20" s="94"/>
      <c r="DH20" s="94"/>
      <c r="DI20" s="94"/>
      <c r="DJ20" s="93"/>
      <c r="DK20" s="95"/>
      <c r="DL20" s="95"/>
      <c r="DM20" s="95"/>
      <c r="DN20" s="95"/>
      <c r="DO20" s="95"/>
      <c r="DP20" s="95"/>
      <c r="DQ20" s="95"/>
      <c r="DR20" s="94"/>
      <c r="DS20" s="94"/>
      <c r="DT20" s="94"/>
      <c r="DU20" s="94"/>
      <c r="DV20" s="93"/>
      <c r="DW20" s="95"/>
      <c r="DX20" s="95"/>
      <c r="DY20" s="95"/>
      <c r="DZ20" s="95"/>
      <c r="EA20" s="95"/>
      <c r="EB20" s="95"/>
      <c r="EC20" s="95"/>
      <c r="ED20" s="94"/>
      <c r="EE20" s="94"/>
      <c r="EF20" s="94"/>
      <c r="EG20" s="94"/>
      <c r="EH20" s="93"/>
      <c r="EI20" s="94"/>
      <c r="EJ20" s="94"/>
      <c r="EK20" s="94"/>
      <c r="EL20" s="98"/>
    </row>
    <row r="21" spans="1:142" s="9" customFormat="1" ht="22.5" customHeight="1">
      <c r="A21" s="26"/>
      <c r="B21" s="73">
        <v>1</v>
      </c>
      <c r="C21" s="74">
        <f>N21+R21+Z21+AD21+AL21+AP21+AX21+BB21+BJ21+BN21+BV21+BZ21+CD21+CH21+CP21+CT21+DB21+DF21+DJ21+DR21+DV21+ED21+EH21+EL21</f>
        <v>3274.0000000000005</v>
      </c>
      <c r="D21" s="101">
        <v>30</v>
      </c>
      <c r="E21" s="75" t="s">
        <v>36</v>
      </c>
      <c r="F21" s="76">
        <v>5</v>
      </c>
      <c r="G21" s="75" t="s">
        <v>70</v>
      </c>
      <c r="H21" s="77" t="s">
        <v>40</v>
      </c>
      <c r="I21" s="77" t="s">
        <v>37</v>
      </c>
      <c r="J21" s="78" t="s">
        <v>99</v>
      </c>
      <c r="K21" s="79">
        <v>9</v>
      </c>
      <c r="L21" s="80">
        <v>2</v>
      </c>
      <c r="M21" s="81"/>
      <c r="N21" s="83">
        <v>0</v>
      </c>
      <c r="O21" s="82">
        <v>9</v>
      </c>
      <c r="P21" s="82">
        <v>49</v>
      </c>
      <c r="Q21" s="82"/>
      <c r="R21" s="83">
        <f t="shared" si="0"/>
        <v>0</v>
      </c>
      <c r="S21" s="84">
        <v>9</v>
      </c>
      <c r="T21" s="84">
        <v>52</v>
      </c>
      <c r="U21" s="84"/>
      <c r="V21" s="84">
        <v>9</v>
      </c>
      <c r="W21" s="84">
        <v>59</v>
      </c>
      <c r="X21" s="84">
        <v>44</v>
      </c>
      <c r="Y21" s="84"/>
      <c r="Z21" s="82">
        <f t="shared" si="1"/>
        <v>463.9999999999942</v>
      </c>
      <c r="AA21" s="82">
        <v>10</v>
      </c>
      <c r="AB21" s="82">
        <v>17</v>
      </c>
      <c r="AC21" s="82"/>
      <c r="AD21" s="83">
        <f t="shared" si="2"/>
        <v>-5.229594535194337E-12</v>
      </c>
      <c r="AE21" s="84">
        <v>10</v>
      </c>
      <c r="AF21" s="84">
        <v>20</v>
      </c>
      <c r="AG21" s="84"/>
      <c r="AH21" s="84">
        <v>10</v>
      </c>
      <c r="AI21" s="84">
        <v>24</v>
      </c>
      <c r="AJ21" s="84">
        <v>7</v>
      </c>
      <c r="AK21" s="84"/>
      <c r="AL21" s="82">
        <f t="shared" si="11"/>
        <v>246.99999999999704</v>
      </c>
      <c r="AM21" s="82">
        <v>10</v>
      </c>
      <c r="AN21" s="82">
        <v>55</v>
      </c>
      <c r="AO21" s="82"/>
      <c r="AP21" s="83">
        <f t="shared" si="19"/>
        <v>0</v>
      </c>
      <c r="AQ21" s="84">
        <v>11</v>
      </c>
      <c r="AR21" s="84">
        <v>1</v>
      </c>
      <c r="AS21" s="84"/>
      <c r="AT21" s="84">
        <v>11</v>
      </c>
      <c r="AU21" s="84">
        <v>8</v>
      </c>
      <c r="AV21" s="84">
        <v>48</v>
      </c>
      <c r="AW21" s="84"/>
      <c r="AX21" s="82">
        <f t="shared" si="5"/>
        <v>467.9999999999964</v>
      </c>
      <c r="AY21" s="82">
        <v>11</v>
      </c>
      <c r="AZ21" s="82">
        <v>26</v>
      </c>
      <c r="BA21" s="82"/>
      <c r="BB21" s="82">
        <f t="shared" si="12"/>
        <v>0</v>
      </c>
      <c r="BC21" s="84">
        <v>11</v>
      </c>
      <c r="BD21" s="84">
        <v>29</v>
      </c>
      <c r="BE21" s="84"/>
      <c r="BF21" s="84">
        <v>11</v>
      </c>
      <c r="BG21" s="84">
        <v>33</v>
      </c>
      <c r="BH21" s="84">
        <v>4</v>
      </c>
      <c r="BI21" s="84"/>
      <c r="BJ21" s="82">
        <f>(TIME(BF21,BG21,BH21)-TIME(BC21,BD21,BE21))*86400+BI21</f>
        <v>244.00000000000617</v>
      </c>
      <c r="BK21" s="82">
        <v>12</v>
      </c>
      <c r="BL21" s="82">
        <v>4</v>
      </c>
      <c r="BM21" s="82"/>
      <c r="BN21" s="83">
        <f>(TIME(BK21,BL21,BM21)-TIME(BC21,BD21,BE21))*86400-2100</f>
        <v>0</v>
      </c>
      <c r="BO21" s="84">
        <v>12</v>
      </c>
      <c r="BP21" s="84">
        <v>7</v>
      </c>
      <c r="BQ21" s="84"/>
      <c r="BR21" s="84">
        <v>12</v>
      </c>
      <c r="BS21" s="84">
        <v>14</v>
      </c>
      <c r="BT21" s="84">
        <v>46</v>
      </c>
      <c r="BU21" s="84"/>
      <c r="BV21" s="82">
        <f>(TIME(BR21,BS21,BT21)-TIME(BO21,BP21,BQ21))*86400+BU21</f>
        <v>466.0000000000025</v>
      </c>
      <c r="BW21" s="84"/>
      <c r="BX21" s="84"/>
      <c r="BY21" s="84"/>
      <c r="BZ21" s="83">
        <v>0</v>
      </c>
      <c r="CA21" s="84">
        <v>15</v>
      </c>
      <c r="CB21" s="84">
        <v>22</v>
      </c>
      <c r="CC21" s="84"/>
      <c r="CD21" s="83">
        <v>0</v>
      </c>
      <c r="CE21" s="84">
        <v>15</v>
      </c>
      <c r="CF21" s="84">
        <v>26</v>
      </c>
      <c r="CG21" s="84"/>
      <c r="CH21" s="83">
        <f>(TIME(CE21,CF21,CG21)-TIME(CA21,CB21,CC21))*86400-240</f>
        <v>-8.526512829121202E-13</v>
      </c>
      <c r="CI21" s="84">
        <v>15</v>
      </c>
      <c r="CJ21" s="84">
        <v>29</v>
      </c>
      <c r="CK21" s="84"/>
      <c r="CL21" s="84">
        <v>15</v>
      </c>
      <c r="CM21" s="84">
        <v>35</v>
      </c>
      <c r="CN21" s="84">
        <v>28</v>
      </c>
      <c r="CO21" s="84"/>
      <c r="CP21" s="82">
        <f>(TIME(CL21,CM21,CN21)-TIME(CI21,CJ21,CK21))*86400+CO21</f>
        <v>388.0000000000095</v>
      </c>
      <c r="CQ21" s="82">
        <v>15</v>
      </c>
      <c r="CR21" s="82">
        <v>54</v>
      </c>
      <c r="CS21" s="82"/>
      <c r="CT21" s="83">
        <f>(TIME(CQ21,CR21,CS21)-TIME(CI21,CJ21,CK21))*86400-1500</f>
        <v>4.320099833421409E-12</v>
      </c>
      <c r="CU21" s="84">
        <v>15</v>
      </c>
      <c r="CV21" s="84">
        <v>57</v>
      </c>
      <c r="CW21" s="84"/>
      <c r="CX21" s="84">
        <v>16</v>
      </c>
      <c r="CY21" s="84">
        <v>2</v>
      </c>
      <c r="CZ21" s="84">
        <v>3</v>
      </c>
      <c r="DA21" s="84"/>
      <c r="DB21" s="82">
        <f>(TIME(CX21,CY21,CZ21)-TIME(CU21,CV21,CW21))*86400+DA21</f>
        <v>303.000000000009</v>
      </c>
      <c r="DC21" s="82">
        <v>16</v>
      </c>
      <c r="DD21" s="82">
        <v>27</v>
      </c>
      <c r="DE21" s="82"/>
      <c r="DF21" s="83">
        <f>(TIME(DC21,DD21,DE21)-TIME(CU21,CV21,CW21))*86400-1800</f>
        <v>3.183231456205249E-12</v>
      </c>
      <c r="DG21" s="82">
        <v>16</v>
      </c>
      <c r="DH21" s="82">
        <v>31</v>
      </c>
      <c r="DI21" s="82"/>
      <c r="DJ21" s="83">
        <f>(TIME(DG21,DH21,DI21)-TIME(DC21,DD21,DE21))*86400-240</f>
        <v>-8.526512829121202E-13</v>
      </c>
      <c r="DK21" s="84">
        <v>16</v>
      </c>
      <c r="DL21" s="84">
        <v>34</v>
      </c>
      <c r="DM21" s="84"/>
      <c r="DN21" s="84">
        <v>16</v>
      </c>
      <c r="DO21" s="84">
        <v>40</v>
      </c>
      <c r="DP21" s="84">
        <v>24</v>
      </c>
      <c r="DQ21" s="84"/>
      <c r="DR21" s="82">
        <f>(TIME(DN21,DO21,DP21)-TIME(DK21,DL21,DM21))*86400+DQ21</f>
        <v>383.9999999999929</v>
      </c>
      <c r="DS21" s="82">
        <v>16</v>
      </c>
      <c r="DT21" s="82">
        <v>59</v>
      </c>
      <c r="DU21" s="82"/>
      <c r="DV21" s="83">
        <f>(TIME(DS21,DT21,DU21)-TIME(DK21,DL21,DM21))*86400-1500</f>
        <v>4.320099833421409E-12</v>
      </c>
      <c r="DW21" s="84">
        <v>17</v>
      </c>
      <c r="DX21" s="84">
        <v>2</v>
      </c>
      <c r="DY21" s="84"/>
      <c r="DZ21" s="84">
        <v>17</v>
      </c>
      <c r="EA21" s="84">
        <v>7</v>
      </c>
      <c r="EB21" s="84">
        <v>10</v>
      </c>
      <c r="EC21" s="84"/>
      <c r="ED21" s="82">
        <f>(TIME(DZ21,EA21,EB21)-TIME(DW21,DX21,DY21))*86400+EC21</f>
        <v>309.99999999999727</v>
      </c>
      <c r="EE21" s="82">
        <v>17</v>
      </c>
      <c r="EF21" s="82">
        <v>42</v>
      </c>
      <c r="EG21" s="82"/>
      <c r="EH21" s="83">
        <f>(TIME(EE21,EF21,EG21)-TIME(DW21,DX21,DY21))*86400-2400</f>
        <v>-8.640199666842818E-12</v>
      </c>
      <c r="EI21" s="82"/>
      <c r="EJ21" s="82"/>
      <c r="EK21" s="82"/>
      <c r="EL21" s="85">
        <v>0</v>
      </c>
    </row>
    <row r="22" spans="1:142" s="9" customFormat="1" ht="22.5" customHeight="1">
      <c r="A22" s="26"/>
      <c r="B22" s="58">
        <v>2</v>
      </c>
      <c r="C22" s="14">
        <f>N22+R22+Z22+AD22+AL22+AP22+AX22+BB22+BJ22+BN22+BV22+BZ22+CD22+CH22+CP22+CT22+DB22+DF22+DJ22+DR22+DV22+ED22+EH22+EL22</f>
        <v>3686.9999999999627</v>
      </c>
      <c r="D22" s="123">
        <v>14</v>
      </c>
      <c r="E22" s="39" t="s">
        <v>36</v>
      </c>
      <c r="F22" s="27">
        <v>29</v>
      </c>
      <c r="G22" s="39" t="s">
        <v>67</v>
      </c>
      <c r="H22" s="3" t="s">
        <v>41</v>
      </c>
      <c r="I22" s="3" t="s">
        <v>38</v>
      </c>
      <c r="J22" s="59" t="s">
        <v>101</v>
      </c>
      <c r="K22" s="56">
        <v>9</v>
      </c>
      <c r="L22" s="4">
        <v>6</v>
      </c>
      <c r="M22" s="8"/>
      <c r="N22" s="40">
        <v>0</v>
      </c>
      <c r="O22" s="6">
        <v>9</v>
      </c>
      <c r="P22" s="6">
        <v>53</v>
      </c>
      <c r="Q22" s="6"/>
      <c r="R22" s="40">
        <f t="shared" si="0"/>
        <v>0</v>
      </c>
      <c r="S22" s="5">
        <v>9</v>
      </c>
      <c r="T22" s="5">
        <v>56</v>
      </c>
      <c r="U22" s="5"/>
      <c r="V22" s="5">
        <v>10</v>
      </c>
      <c r="W22" s="5">
        <v>4</v>
      </c>
      <c r="X22" s="5">
        <v>45</v>
      </c>
      <c r="Y22" s="5"/>
      <c r="Z22" s="6">
        <f t="shared" si="1"/>
        <v>525.0000000000006</v>
      </c>
      <c r="AA22" s="6">
        <v>10</v>
      </c>
      <c r="AB22" s="6">
        <v>21</v>
      </c>
      <c r="AC22" s="6"/>
      <c r="AD22" s="40">
        <f t="shared" si="2"/>
        <v>-5.229594535194337E-12</v>
      </c>
      <c r="AE22" s="5">
        <v>10</v>
      </c>
      <c r="AF22" s="5">
        <v>24</v>
      </c>
      <c r="AG22" s="5"/>
      <c r="AH22" s="5">
        <v>10</v>
      </c>
      <c r="AI22" s="5">
        <v>28</v>
      </c>
      <c r="AJ22" s="5">
        <v>33</v>
      </c>
      <c r="AK22" s="5"/>
      <c r="AL22" s="6">
        <f t="shared" si="11"/>
        <v>272.9999999999995</v>
      </c>
      <c r="AM22" s="6">
        <v>10</v>
      </c>
      <c r="AN22" s="6">
        <v>59</v>
      </c>
      <c r="AO22" s="6"/>
      <c r="AP22" s="40">
        <f t="shared" si="19"/>
        <v>0</v>
      </c>
      <c r="AQ22" s="5">
        <v>11</v>
      </c>
      <c r="AR22" s="5">
        <v>5</v>
      </c>
      <c r="AS22" s="5"/>
      <c r="AT22" s="5">
        <v>11</v>
      </c>
      <c r="AU22" s="5">
        <v>13</v>
      </c>
      <c r="AV22" s="5">
        <v>33</v>
      </c>
      <c r="AW22" s="5"/>
      <c r="AX22" s="6">
        <f t="shared" si="5"/>
        <v>512.9999999999986</v>
      </c>
      <c r="AY22" s="6">
        <v>11</v>
      </c>
      <c r="AZ22" s="6">
        <v>29</v>
      </c>
      <c r="BA22" s="6"/>
      <c r="BB22" s="55">
        <v>60</v>
      </c>
      <c r="BC22" s="5">
        <v>11</v>
      </c>
      <c r="BD22" s="5">
        <v>33</v>
      </c>
      <c r="BE22" s="5"/>
      <c r="BF22" s="5">
        <v>11</v>
      </c>
      <c r="BG22" s="5">
        <v>37</v>
      </c>
      <c r="BH22" s="5">
        <v>27</v>
      </c>
      <c r="BI22" s="5"/>
      <c r="BJ22" s="6">
        <f>(TIME(BF22,BG22,BH22)-TIME(BC22,BD22,BE22))*86400+BI22</f>
        <v>267.00000000000335</v>
      </c>
      <c r="BK22" s="6">
        <v>12</v>
      </c>
      <c r="BL22" s="6">
        <v>8</v>
      </c>
      <c r="BM22" s="6"/>
      <c r="BN22" s="40">
        <f>(TIME(BK22,BL22,BM22)-TIME(BC22,BD22,BE22))*86400-2100</f>
        <v>0</v>
      </c>
      <c r="BO22" s="5">
        <v>12</v>
      </c>
      <c r="BP22" s="5">
        <v>11</v>
      </c>
      <c r="BQ22" s="5"/>
      <c r="BR22" s="5">
        <v>12</v>
      </c>
      <c r="BS22" s="5">
        <v>19</v>
      </c>
      <c r="BT22" s="5">
        <v>52</v>
      </c>
      <c r="BU22" s="5"/>
      <c r="BV22" s="6">
        <f>(TIME(BR22,BS22,BT22)-TIME(BO22,BP22,BQ22))*86400+BU22</f>
        <v>532.0000000000032</v>
      </c>
      <c r="BW22" s="5"/>
      <c r="BX22" s="5"/>
      <c r="BY22" s="5"/>
      <c r="BZ22" s="40">
        <v>0</v>
      </c>
      <c r="CA22" s="5">
        <v>15</v>
      </c>
      <c r="CB22" s="5">
        <v>24</v>
      </c>
      <c r="CC22" s="5"/>
      <c r="CD22" s="40">
        <v>0</v>
      </c>
      <c r="CE22" s="5">
        <v>15</v>
      </c>
      <c r="CF22" s="5">
        <v>28</v>
      </c>
      <c r="CG22" s="5"/>
      <c r="CH22" s="40">
        <f>(TIME(CE22,CF22,CG22)-TIME(CA22,CB22,CC22))*86400-240</f>
        <v>-8.526512829121202E-13</v>
      </c>
      <c r="CI22" s="5">
        <v>15</v>
      </c>
      <c r="CJ22" s="5">
        <v>31</v>
      </c>
      <c r="CK22" s="5"/>
      <c r="CL22" s="5">
        <v>15</v>
      </c>
      <c r="CM22" s="5">
        <v>38</v>
      </c>
      <c r="CN22" s="5">
        <v>0</v>
      </c>
      <c r="CO22" s="5"/>
      <c r="CP22" s="6">
        <f>(TIME(CL22,CM22,CN22)-TIME(CI22,CJ22,CK22))*86400+CO22</f>
        <v>419.9999999999985</v>
      </c>
      <c r="CQ22" s="6">
        <v>15</v>
      </c>
      <c r="CR22" s="6">
        <v>56</v>
      </c>
      <c r="CS22" s="6"/>
      <c r="CT22" s="40">
        <f>(TIME(CQ22,CR22,CS22)-TIME(CI22,CJ22,CK22))*86400-1500</f>
        <v>-5.229594535194337E-12</v>
      </c>
      <c r="CU22" s="5">
        <v>15</v>
      </c>
      <c r="CV22" s="5">
        <v>59</v>
      </c>
      <c r="CW22" s="5"/>
      <c r="CX22" s="5">
        <v>16</v>
      </c>
      <c r="CY22" s="5">
        <v>4</v>
      </c>
      <c r="CZ22" s="5">
        <v>34</v>
      </c>
      <c r="DA22" s="5"/>
      <c r="DB22" s="6">
        <f>(TIME(CX22,CY22,CZ22)-TIME(CU22,CV22,CW22))*86400+DA22</f>
        <v>334.000000000001</v>
      </c>
      <c r="DC22" s="6">
        <v>16</v>
      </c>
      <c r="DD22" s="6">
        <v>29</v>
      </c>
      <c r="DE22" s="6"/>
      <c r="DF22" s="40">
        <f>(TIME(DC22,DD22,DE22)-TIME(CU22,CV22,CW22))*86400-1800</f>
        <v>3.183231456205249E-12</v>
      </c>
      <c r="DG22" s="6">
        <v>16</v>
      </c>
      <c r="DH22" s="6">
        <v>33</v>
      </c>
      <c r="DI22" s="6"/>
      <c r="DJ22" s="40">
        <f>(TIME(DG22,DH22,DI22)-TIME(DC22,DD22,DE22))*86400-240</f>
        <v>-8.526512829121202E-13</v>
      </c>
      <c r="DK22" s="5">
        <v>16</v>
      </c>
      <c r="DL22" s="5">
        <v>36</v>
      </c>
      <c r="DM22" s="5"/>
      <c r="DN22" s="5">
        <v>16</v>
      </c>
      <c r="DO22" s="5">
        <v>43</v>
      </c>
      <c r="DP22" s="5">
        <v>1</v>
      </c>
      <c r="DQ22" s="5"/>
      <c r="DR22" s="6">
        <f>(TIME(DN22,DO22,DP22)-TIME(DK22,DL22,DM22))*86400+DQ22</f>
        <v>420.9999999999859</v>
      </c>
      <c r="DS22" s="6">
        <v>17</v>
      </c>
      <c r="DT22" s="6">
        <v>1</v>
      </c>
      <c r="DU22" s="6"/>
      <c r="DV22" s="40">
        <f>(TIME(DS22,DT22,DU22)-TIME(DK22,DL22,DM22))*86400-1500</f>
        <v>-1.5006662579253316E-11</v>
      </c>
      <c r="DW22" s="5">
        <v>17</v>
      </c>
      <c r="DX22" s="5">
        <v>4</v>
      </c>
      <c r="DY22" s="5"/>
      <c r="DZ22" s="5">
        <v>17</v>
      </c>
      <c r="EA22" s="5">
        <v>9</v>
      </c>
      <c r="EB22" s="5">
        <v>42</v>
      </c>
      <c r="EC22" s="5"/>
      <c r="ED22" s="6">
        <f>(TIME(DZ22,EA22,EB22)-TIME(DW22,DX22,DY22))*86400+EC22</f>
        <v>341.9999999999959</v>
      </c>
      <c r="EE22" s="6">
        <v>17</v>
      </c>
      <c r="EF22" s="6">
        <v>44</v>
      </c>
      <c r="EG22" s="6"/>
      <c r="EH22" s="40">
        <f>(TIME(EE22,EF22,EG22)-TIME(DW22,DX22,DY22))*86400-2400</f>
        <v>0</v>
      </c>
      <c r="EI22" s="6"/>
      <c r="EJ22" s="6"/>
      <c r="EK22" s="6"/>
      <c r="EL22" s="86">
        <v>0</v>
      </c>
    </row>
    <row r="23" spans="1:142" s="9" customFormat="1" ht="22.5" customHeight="1" thickBot="1">
      <c r="A23" s="26"/>
      <c r="B23" s="155" t="s">
        <v>153</v>
      </c>
      <c r="C23" s="156"/>
      <c r="D23" s="157"/>
      <c r="E23" s="63" t="s">
        <v>36</v>
      </c>
      <c r="F23" s="64">
        <v>17</v>
      </c>
      <c r="G23" s="65" t="s">
        <v>72</v>
      </c>
      <c r="H23" s="66" t="s">
        <v>34</v>
      </c>
      <c r="I23" s="66" t="s">
        <v>35</v>
      </c>
      <c r="J23" s="67" t="s">
        <v>100</v>
      </c>
      <c r="K23" s="99">
        <v>9</v>
      </c>
      <c r="L23" s="100">
        <v>4</v>
      </c>
      <c r="M23" s="92"/>
      <c r="N23" s="93">
        <v>0</v>
      </c>
      <c r="O23" s="94">
        <v>9</v>
      </c>
      <c r="P23" s="94">
        <v>51</v>
      </c>
      <c r="Q23" s="94"/>
      <c r="R23" s="93">
        <f t="shared" si="0"/>
        <v>0</v>
      </c>
      <c r="S23" s="95">
        <v>9</v>
      </c>
      <c r="T23" s="95">
        <v>54</v>
      </c>
      <c r="U23" s="95"/>
      <c r="V23" s="95">
        <v>10</v>
      </c>
      <c r="W23" s="95">
        <v>2</v>
      </c>
      <c r="X23" s="95">
        <v>8</v>
      </c>
      <c r="Y23" s="95"/>
      <c r="Z23" s="94">
        <f t="shared" si="1"/>
        <v>487.99999999999795</v>
      </c>
      <c r="AA23" s="94">
        <v>10</v>
      </c>
      <c r="AB23" s="94">
        <v>19</v>
      </c>
      <c r="AC23" s="94"/>
      <c r="AD23" s="93">
        <f t="shared" si="2"/>
        <v>-5.229594535194337E-12</v>
      </c>
      <c r="AE23" s="95">
        <v>10</v>
      </c>
      <c r="AF23" s="95">
        <v>22</v>
      </c>
      <c r="AG23" s="95"/>
      <c r="AH23" s="95">
        <v>10</v>
      </c>
      <c r="AI23" s="95">
        <v>26</v>
      </c>
      <c r="AJ23" s="95">
        <v>15</v>
      </c>
      <c r="AK23" s="95"/>
      <c r="AL23" s="94">
        <f t="shared" si="11"/>
        <v>254.9999999999967</v>
      </c>
      <c r="AM23" s="94">
        <v>10</v>
      </c>
      <c r="AN23" s="94">
        <v>57</v>
      </c>
      <c r="AO23" s="94"/>
      <c r="AP23" s="93">
        <f t="shared" si="19"/>
        <v>0</v>
      </c>
      <c r="AQ23" s="95">
        <v>11</v>
      </c>
      <c r="AR23" s="95">
        <v>3</v>
      </c>
      <c r="AS23" s="95"/>
      <c r="AT23" s="95">
        <v>11</v>
      </c>
      <c r="AU23" s="95">
        <v>11</v>
      </c>
      <c r="AV23" s="95">
        <v>15</v>
      </c>
      <c r="AW23" s="95"/>
      <c r="AX23" s="94">
        <f t="shared" si="5"/>
        <v>494.99999999999585</v>
      </c>
      <c r="AY23" s="94">
        <v>11</v>
      </c>
      <c r="AZ23" s="94">
        <v>28</v>
      </c>
      <c r="BA23" s="94"/>
      <c r="BB23" s="94">
        <f>(TIME(AY23,AZ23,BA23)-TIME(AQ23,AR23,AS23))*86400-1500</f>
        <v>0</v>
      </c>
      <c r="BC23" s="95">
        <v>11</v>
      </c>
      <c r="BD23" s="95">
        <v>31</v>
      </c>
      <c r="BE23" s="95"/>
      <c r="BF23" s="95">
        <v>11</v>
      </c>
      <c r="BG23" s="95">
        <v>35</v>
      </c>
      <c r="BH23" s="95">
        <v>38</v>
      </c>
      <c r="BI23" s="95"/>
      <c r="BJ23" s="94">
        <f>(TIME(BF23,BG23,BH23)-TIME(BC23,BD23,BE23))*86400+BI23</f>
        <v>277.9999999999987</v>
      </c>
      <c r="BK23" s="94"/>
      <c r="BL23" s="94"/>
      <c r="BM23" s="94"/>
      <c r="BN23" s="93"/>
      <c r="BO23" s="95"/>
      <c r="BP23" s="95"/>
      <c r="BQ23" s="95"/>
      <c r="BR23" s="95"/>
      <c r="BS23" s="95"/>
      <c r="BT23" s="95"/>
      <c r="BU23" s="95"/>
      <c r="BV23" s="94"/>
      <c r="BW23" s="95"/>
      <c r="BX23" s="95"/>
      <c r="BY23" s="95"/>
      <c r="BZ23" s="93">
        <v>0</v>
      </c>
      <c r="CA23" s="95">
        <v>15</v>
      </c>
      <c r="CB23" s="95">
        <v>30</v>
      </c>
      <c r="CC23" s="95"/>
      <c r="CD23" s="93">
        <v>0</v>
      </c>
      <c r="CE23" s="95">
        <v>15</v>
      </c>
      <c r="CF23" s="95">
        <v>34</v>
      </c>
      <c r="CG23" s="95"/>
      <c r="CH23" s="93">
        <f>(TIME(CE23,CF23,CG23)-TIME(CA23,CB23,CC23))*86400-240</f>
        <v>-8.526512829121202E-13</v>
      </c>
      <c r="CI23" s="95">
        <v>15</v>
      </c>
      <c r="CJ23" s="95">
        <v>37</v>
      </c>
      <c r="CK23" s="95"/>
      <c r="CL23" s="95">
        <v>15</v>
      </c>
      <c r="CM23" s="95">
        <v>43</v>
      </c>
      <c r="CN23" s="95">
        <v>46</v>
      </c>
      <c r="CO23" s="95"/>
      <c r="CP23" s="94"/>
      <c r="CQ23" s="94"/>
      <c r="CR23" s="94"/>
      <c r="CS23" s="94"/>
      <c r="CT23" s="93"/>
      <c r="CU23" s="95"/>
      <c r="CV23" s="95"/>
      <c r="CW23" s="95"/>
      <c r="CX23" s="95"/>
      <c r="CY23" s="95"/>
      <c r="CZ23" s="95"/>
      <c r="DA23" s="95"/>
      <c r="DB23" s="94"/>
      <c r="DC23" s="94"/>
      <c r="DD23" s="94"/>
      <c r="DE23" s="94"/>
      <c r="DF23" s="93"/>
      <c r="DG23" s="94"/>
      <c r="DH23" s="94"/>
      <c r="DI23" s="94"/>
      <c r="DJ23" s="93"/>
      <c r="DK23" s="95"/>
      <c r="DL23" s="95"/>
      <c r="DM23" s="95"/>
      <c r="DN23" s="95"/>
      <c r="DO23" s="95"/>
      <c r="DP23" s="95"/>
      <c r="DQ23" s="95"/>
      <c r="DR23" s="94"/>
      <c r="DS23" s="94"/>
      <c r="DT23" s="94"/>
      <c r="DU23" s="94"/>
      <c r="DV23" s="93"/>
      <c r="DW23" s="95"/>
      <c r="DX23" s="95"/>
      <c r="DY23" s="95"/>
      <c r="DZ23" s="95"/>
      <c r="EA23" s="95"/>
      <c r="EB23" s="95"/>
      <c r="EC23" s="95"/>
      <c r="ED23" s="94"/>
      <c r="EE23" s="94"/>
      <c r="EF23" s="94"/>
      <c r="EG23" s="94"/>
      <c r="EH23" s="93"/>
      <c r="EI23" s="94"/>
      <c r="EJ23" s="94"/>
      <c r="EK23" s="94"/>
      <c r="EL23" s="98"/>
    </row>
    <row r="24" spans="2:42" ht="13.5" hidden="1" thickBot="1">
      <c r="B24" s="181" t="s">
        <v>154</v>
      </c>
      <c r="C24" s="181"/>
      <c r="D24" s="181"/>
      <c r="E24" s="181"/>
      <c r="F24" s="181"/>
      <c r="G24" s="181"/>
      <c r="H24" s="182"/>
      <c r="I24" s="51"/>
      <c r="J24" s="51"/>
      <c r="K24" s="51"/>
      <c r="L24" s="53"/>
      <c r="M24" s="53"/>
      <c r="AP24" s="53"/>
    </row>
    <row r="25" spans="1:142" s="9" customFormat="1" ht="22.5" customHeight="1" hidden="1">
      <c r="A25" s="26"/>
      <c r="B25" s="73"/>
      <c r="C25" s="74">
        <f>N25+R25+Z25+AD25+AL25+AP25+AX25+BB25+BJ25+BN25+BV25+BZ25+CD25+CH25+CP25+CT25+DB25+DF25+DJ25+DR25+DV25+ED25+EH25+EL25</f>
        <v>3481.999999999974</v>
      </c>
      <c r="D25" s="121"/>
      <c r="E25" s="75"/>
      <c r="F25" s="76" t="s">
        <v>107</v>
      </c>
      <c r="G25" s="75" t="s">
        <v>108</v>
      </c>
      <c r="H25" s="77" t="s">
        <v>109</v>
      </c>
      <c r="I25" s="77" t="s">
        <v>110</v>
      </c>
      <c r="J25" s="77"/>
      <c r="K25" s="80">
        <v>8</v>
      </c>
      <c r="L25" s="80">
        <v>27</v>
      </c>
      <c r="M25" s="81"/>
      <c r="N25" s="83">
        <v>0</v>
      </c>
      <c r="O25" s="82">
        <v>9</v>
      </c>
      <c r="P25" s="82">
        <v>14</v>
      </c>
      <c r="Q25" s="82"/>
      <c r="R25" s="83">
        <f>(TIME(O25,P25,Q25)-TIME(K25,L25,M25))*86400-2820</f>
        <v>0</v>
      </c>
      <c r="S25" s="84">
        <v>9</v>
      </c>
      <c r="T25" s="84">
        <v>17</v>
      </c>
      <c r="U25" s="84"/>
      <c r="V25" s="84">
        <v>9</v>
      </c>
      <c r="W25" s="84">
        <v>24</v>
      </c>
      <c r="X25" s="84">
        <v>54</v>
      </c>
      <c r="Y25" s="84"/>
      <c r="Z25" s="82">
        <f>(TIME(V25,W25,X25)-TIME(S25,T25,U25))*86400+Y25</f>
        <v>473.9999999999974</v>
      </c>
      <c r="AA25" s="82">
        <v>9</v>
      </c>
      <c r="AB25" s="82">
        <v>42</v>
      </c>
      <c r="AC25" s="82"/>
      <c r="AD25" s="83">
        <f>(TIME(AA25,AB25,AC25)-TIME(S25,T25,U25))*86400-1500</f>
        <v>-5.229594535194337E-12</v>
      </c>
      <c r="AE25" s="84">
        <v>9</v>
      </c>
      <c r="AF25" s="84">
        <v>45</v>
      </c>
      <c r="AG25" s="84"/>
      <c r="AH25" s="84">
        <v>9</v>
      </c>
      <c r="AI25" s="84">
        <v>49</v>
      </c>
      <c r="AJ25" s="84">
        <v>10</v>
      </c>
      <c r="AK25" s="84"/>
      <c r="AL25" s="82">
        <f>(TIME(AH25,AI25,AJ25)-TIME(AE25,AF25,AG25))*86400+AK25</f>
        <v>250.0000000000023</v>
      </c>
      <c r="AM25" s="82">
        <v>10</v>
      </c>
      <c r="AN25" s="82">
        <v>20</v>
      </c>
      <c r="AO25" s="82"/>
      <c r="AP25" s="83">
        <f>(TIME(AM25,AN25,AO25)-TIME(AE25,AF25,AG25))*86400-2100</f>
        <v>0</v>
      </c>
      <c r="AQ25" s="84">
        <v>10</v>
      </c>
      <c r="AR25" s="84">
        <v>26</v>
      </c>
      <c r="AS25" s="84"/>
      <c r="AT25" s="84">
        <v>10</v>
      </c>
      <c r="AU25" s="84">
        <v>33</v>
      </c>
      <c r="AV25" s="84">
        <v>55</v>
      </c>
      <c r="AW25" s="84"/>
      <c r="AX25" s="82">
        <f>(TIME(AT25,AU25,AV25)-TIME(AQ25,AR25,AS25))*86400+AW25</f>
        <v>474.9999999999991</v>
      </c>
      <c r="AY25" s="82">
        <v>10</v>
      </c>
      <c r="AZ25" s="82">
        <v>51</v>
      </c>
      <c r="BA25" s="82"/>
      <c r="BB25" s="82">
        <f>(TIME(AY25,AZ25,BA25)-TIME(AQ25,AR25,AS25))*86400-1500</f>
        <v>0</v>
      </c>
      <c r="BC25" s="84">
        <v>10</v>
      </c>
      <c r="BD25" s="84">
        <v>54</v>
      </c>
      <c r="BE25" s="84"/>
      <c r="BF25" s="84">
        <v>10</v>
      </c>
      <c r="BG25" s="84">
        <v>58</v>
      </c>
      <c r="BH25" s="84">
        <v>8</v>
      </c>
      <c r="BI25" s="84"/>
      <c r="BJ25" s="82">
        <f>(TIME(BF25,BG25,BH25)-TIME(BC25,BD25,BE25))*86400+BI25</f>
        <v>248.00000000000358</v>
      </c>
      <c r="BK25" s="82">
        <v>11</v>
      </c>
      <c r="BL25" s="82">
        <v>29</v>
      </c>
      <c r="BM25" s="82"/>
      <c r="BN25" s="83">
        <f>(TIME(BK25,BL25,BM25)-TIME(BC25,BD25,BE25))*86400-2100</f>
        <v>0</v>
      </c>
      <c r="BO25" s="84">
        <v>11</v>
      </c>
      <c r="BP25" s="84">
        <v>32</v>
      </c>
      <c r="BQ25" s="84"/>
      <c r="BR25" s="84">
        <v>11</v>
      </c>
      <c r="BS25" s="84">
        <v>39</v>
      </c>
      <c r="BT25" s="84">
        <v>59</v>
      </c>
      <c r="BU25" s="84"/>
      <c r="BV25" s="82">
        <f>(TIME(BR25,BS25,BT25)-TIME(BO25,BP25,BQ25))*86400+BU25</f>
        <v>479.00000000000136</v>
      </c>
      <c r="BW25" s="84"/>
      <c r="BX25" s="84"/>
      <c r="BY25" s="84"/>
      <c r="BZ25" s="83">
        <v>0</v>
      </c>
      <c r="CA25" s="84">
        <v>14</v>
      </c>
      <c r="CB25" s="84">
        <v>57</v>
      </c>
      <c r="CC25" s="84"/>
      <c r="CD25" s="83">
        <v>0</v>
      </c>
      <c r="CE25" s="84">
        <v>15</v>
      </c>
      <c r="CF25" s="84">
        <v>1</v>
      </c>
      <c r="CG25" s="84"/>
      <c r="CH25" s="83">
        <f>(TIME(CE25,CF25,CG25)-TIME(CA25,CB25,CC25))*86400-240</f>
        <v>-8.526512829121202E-13</v>
      </c>
      <c r="CI25" s="84">
        <v>15</v>
      </c>
      <c r="CJ25" s="84">
        <v>4</v>
      </c>
      <c r="CK25" s="84"/>
      <c r="CL25" s="84">
        <v>15</v>
      </c>
      <c r="CM25" s="84">
        <v>10</v>
      </c>
      <c r="CN25" s="84">
        <v>35</v>
      </c>
      <c r="CO25" s="84"/>
      <c r="CP25" s="82">
        <f>(TIME(CL25,CM25,CN25)-TIME(CI25,CJ25,CK25))*86400+CO25</f>
        <v>394.9999999999978</v>
      </c>
      <c r="CQ25" s="82">
        <v>15</v>
      </c>
      <c r="CR25" s="82">
        <v>29</v>
      </c>
      <c r="CS25" s="82"/>
      <c r="CT25" s="83">
        <f>(TIME(CQ25,CR25,CS25)-TIME(CI25,CJ25,CK25))*86400-1500</f>
        <v>-5.229594535194337E-12</v>
      </c>
      <c r="CU25" s="84">
        <v>15</v>
      </c>
      <c r="CV25" s="84">
        <v>32</v>
      </c>
      <c r="CW25" s="84"/>
      <c r="CX25" s="84">
        <v>15</v>
      </c>
      <c r="CY25" s="84">
        <v>37</v>
      </c>
      <c r="CZ25" s="84">
        <v>6</v>
      </c>
      <c r="DA25" s="84"/>
      <c r="DB25" s="82">
        <f>(TIME(CX25,CY25,CZ25)-TIME(CU25,CV25,CW25))*86400+DA25</f>
        <v>305.9999999999999</v>
      </c>
      <c r="DC25" s="82">
        <v>16</v>
      </c>
      <c r="DD25" s="82">
        <v>2</v>
      </c>
      <c r="DE25" s="82"/>
      <c r="DF25" s="83">
        <f>(TIME(DC25,DD25,DE25)-TIME(CU25,CV25,CW25))*86400-1800</f>
        <v>3.183231456205249E-12</v>
      </c>
      <c r="DG25" s="82">
        <v>16</v>
      </c>
      <c r="DH25" s="82">
        <v>6</v>
      </c>
      <c r="DI25" s="82"/>
      <c r="DJ25" s="83">
        <f>(TIME(DG25,DH25,DI25)-TIME(DC25,DD25,DE25))*86400-240</f>
        <v>-8.526512829121202E-13</v>
      </c>
      <c r="DK25" s="84">
        <v>16</v>
      </c>
      <c r="DL25" s="84">
        <v>9</v>
      </c>
      <c r="DM25" s="84"/>
      <c r="DN25" s="84">
        <v>16</v>
      </c>
      <c r="DO25" s="84">
        <v>16</v>
      </c>
      <c r="DP25" s="84">
        <v>0</v>
      </c>
      <c r="DQ25" s="84"/>
      <c r="DR25" s="82">
        <f>(TIME(DN25,DO25,DP25)-TIME(DK25,DL25,DM25))*86400+DQ25</f>
        <v>419.9999999999985</v>
      </c>
      <c r="DS25" s="82">
        <v>16</v>
      </c>
      <c r="DT25" s="82">
        <v>32</v>
      </c>
      <c r="DU25" s="82"/>
      <c r="DV25" s="122">
        <v>120</v>
      </c>
      <c r="DW25" s="84">
        <v>16</v>
      </c>
      <c r="DX25" s="84">
        <v>36</v>
      </c>
      <c r="DY25" s="84"/>
      <c r="DZ25" s="84">
        <v>16</v>
      </c>
      <c r="EA25" s="84">
        <v>41</v>
      </c>
      <c r="EB25" s="84">
        <v>15</v>
      </c>
      <c r="EC25" s="84"/>
      <c r="ED25" s="82">
        <f>(TIME(DZ25,EA25,EB25)-TIME(DW25,DX25,DY25))*86400+EC25</f>
        <v>314.9999999999917</v>
      </c>
      <c r="EE25" s="82">
        <v>17</v>
      </c>
      <c r="EF25" s="82">
        <v>16</v>
      </c>
      <c r="EG25" s="82"/>
      <c r="EH25" s="83">
        <f>(TIME(EE25,EF25,EG25)-TIME(DW25,DX25,DY25))*86400-2400</f>
        <v>-8.640199666842818E-12</v>
      </c>
      <c r="EI25" s="82"/>
      <c r="EJ25" s="82"/>
      <c r="EK25" s="82"/>
      <c r="EL25" s="85">
        <v>0</v>
      </c>
    </row>
    <row r="26" spans="1:142" s="9" customFormat="1" ht="22.5" customHeight="1" hidden="1" thickBot="1">
      <c r="A26" s="26"/>
      <c r="B26" s="87"/>
      <c r="C26" s="61">
        <f>N26+R26+Z26+AD26+AL26+AP26+AX26+BB26+BJ26+BN26+BV26+BZ26+CD26+CH26+CP26+CT26+DB26+DF26+DJ26+DR26+DV26+ED26+EH26+EL26</f>
        <v>3499.000000000019</v>
      </c>
      <c r="D26" s="62"/>
      <c r="E26" s="65"/>
      <c r="F26" s="64" t="s">
        <v>111</v>
      </c>
      <c r="G26" s="65" t="s">
        <v>148</v>
      </c>
      <c r="H26" s="66" t="s">
        <v>155</v>
      </c>
      <c r="I26" s="66" t="s">
        <v>110</v>
      </c>
      <c r="J26" s="66"/>
      <c r="K26" s="100">
        <v>8</v>
      </c>
      <c r="L26" s="100">
        <v>24</v>
      </c>
      <c r="M26" s="92"/>
      <c r="N26" s="93">
        <v>0</v>
      </c>
      <c r="O26" s="94">
        <v>9</v>
      </c>
      <c r="P26" s="94">
        <v>11</v>
      </c>
      <c r="Q26" s="94"/>
      <c r="R26" s="93">
        <f>(TIME(O26,P26,Q26)-TIME(K26,L26,M26))*86400-2820</f>
        <v>0</v>
      </c>
      <c r="S26" s="95">
        <v>9</v>
      </c>
      <c r="T26" s="95">
        <v>14</v>
      </c>
      <c r="U26" s="95"/>
      <c r="V26" s="95">
        <v>9</v>
      </c>
      <c r="W26" s="95">
        <v>22</v>
      </c>
      <c r="X26" s="95">
        <v>20</v>
      </c>
      <c r="Y26" s="95"/>
      <c r="Z26" s="94">
        <f>(TIME(V26,W26,X26)-TIME(S26,T26,U26))*86400+Y26</f>
        <v>499.99999999999983</v>
      </c>
      <c r="AA26" s="94">
        <v>9</v>
      </c>
      <c r="AB26" s="94">
        <v>40</v>
      </c>
      <c r="AC26" s="94"/>
      <c r="AD26" s="97">
        <v>10</v>
      </c>
      <c r="AE26" s="95">
        <v>9</v>
      </c>
      <c r="AF26" s="95">
        <v>43</v>
      </c>
      <c r="AG26" s="95"/>
      <c r="AH26" s="95">
        <v>9</v>
      </c>
      <c r="AI26" s="95">
        <v>47</v>
      </c>
      <c r="AJ26" s="95">
        <v>32</v>
      </c>
      <c r="AK26" s="95"/>
      <c r="AL26" s="94">
        <f>(TIME(AH26,AI26,AJ26)-TIME(AE26,AF26,AG26))*86400+AK26</f>
        <v>271.9999999999977</v>
      </c>
      <c r="AM26" s="94">
        <v>10</v>
      </c>
      <c r="AN26" s="94">
        <v>18</v>
      </c>
      <c r="AO26" s="94"/>
      <c r="AP26" s="93">
        <f>(TIME(AM26,AN26,AO26)-TIME(AE26,AF26,AG26))*86400-2100</f>
        <v>0</v>
      </c>
      <c r="AQ26" s="95">
        <v>10</v>
      </c>
      <c r="AR26" s="95">
        <v>24</v>
      </c>
      <c r="AS26" s="95"/>
      <c r="AT26" s="95">
        <v>10</v>
      </c>
      <c r="AU26" s="95">
        <v>32</v>
      </c>
      <c r="AV26" s="95">
        <v>11</v>
      </c>
      <c r="AW26" s="95"/>
      <c r="AX26" s="94">
        <f>(TIME(AT26,AU26,AV26)-TIME(AQ26,AR26,AS26))*86400+AW26</f>
        <v>490.9999999999984</v>
      </c>
      <c r="AY26" s="94">
        <v>10</v>
      </c>
      <c r="AZ26" s="94">
        <v>49</v>
      </c>
      <c r="BA26" s="94"/>
      <c r="BB26" s="94">
        <f>(TIME(AY26,AZ26,BA26)-TIME(AQ26,AR26,AS26))*86400-1500</f>
        <v>0</v>
      </c>
      <c r="BC26" s="95">
        <v>10</v>
      </c>
      <c r="BD26" s="95">
        <v>52</v>
      </c>
      <c r="BE26" s="95"/>
      <c r="BF26" s="95">
        <v>10</v>
      </c>
      <c r="BG26" s="95">
        <v>56</v>
      </c>
      <c r="BH26" s="95">
        <v>22</v>
      </c>
      <c r="BI26" s="95"/>
      <c r="BJ26" s="94">
        <f>(TIME(BF26,BG26,BH26)-TIME(BC26,BD26,BE26))*86400+BI26</f>
        <v>261.9999999999994</v>
      </c>
      <c r="BK26" s="94">
        <v>11</v>
      </c>
      <c r="BL26" s="94">
        <v>27</v>
      </c>
      <c r="BM26" s="94"/>
      <c r="BN26" s="93">
        <f>(TIME(BK26,BL26,BM26)-TIME(BC26,BD26,BE26))*86400-2100</f>
        <v>0</v>
      </c>
      <c r="BO26" s="95">
        <v>11</v>
      </c>
      <c r="BP26" s="95">
        <v>30</v>
      </c>
      <c r="BQ26" s="95"/>
      <c r="BR26" s="95">
        <v>11</v>
      </c>
      <c r="BS26" s="95">
        <v>38</v>
      </c>
      <c r="BT26" s="95">
        <v>12</v>
      </c>
      <c r="BU26" s="95"/>
      <c r="BV26" s="94">
        <f>(TIME(BR26,BS26,BT26)-TIME(BO26,BP26,BQ26))*86400+BU26</f>
        <v>492.00000000000017</v>
      </c>
      <c r="BW26" s="95"/>
      <c r="BX26" s="95"/>
      <c r="BY26" s="95"/>
      <c r="BZ26" s="93">
        <v>0</v>
      </c>
      <c r="CA26" s="95">
        <v>14</v>
      </c>
      <c r="CB26" s="95">
        <v>54</v>
      </c>
      <c r="CC26" s="95"/>
      <c r="CD26" s="93">
        <v>0</v>
      </c>
      <c r="CE26" s="95">
        <v>14</v>
      </c>
      <c r="CF26" s="95">
        <v>58</v>
      </c>
      <c r="CG26" s="95"/>
      <c r="CH26" s="93">
        <f>(TIME(CE26,CF26,CG26)-TIME(CA26,CB26,CC26))*86400-240</f>
        <v>-8.526512829121202E-13</v>
      </c>
      <c r="CI26" s="95">
        <v>15</v>
      </c>
      <c r="CJ26" s="95">
        <v>1</v>
      </c>
      <c r="CK26" s="95"/>
      <c r="CL26" s="95">
        <v>15</v>
      </c>
      <c r="CM26" s="95">
        <v>7</v>
      </c>
      <c r="CN26" s="95">
        <v>48</v>
      </c>
      <c r="CO26" s="95"/>
      <c r="CP26" s="94">
        <f>(TIME(CL26,CM26,CN26)-TIME(CI26,CJ26,CK26))*86400+CO26</f>
        <v>408.00000000000625</v>
      </c>
      <c r="CQ26" s="94">
        <v>15</v>
      </c>
      <c r="CR26" s="94">
        <v>26</v>
      </c>
      <c r="CS26" s="94"/>
      <c r="CT26" s="93">
        <f>(TIME(CQ26,CR26,CS26)-TIME(CI26,CJ26,CK26))*86400-1500</f>
        <v>4.320099833421409E-12</v>
      </c>
      <c r="CU26" s="95">
        <v>15</v>
      </c>
      <c r="CV26" s="95">
        <v>29</v>
      </c>
      <c r="CW26" s="95"/>
      <c r="CX26" s="95">
        <v>15</v>
      </c>
      <c r="CY26" s="95">
        <v>34</v>
      </c>
      <c r="CZ26" s="95">
        <v>30</v>
      </c>
      <c r="DA26" s="95"/>
      <c r="DB26" s="94">
        <f>(TIME(CX26,CY26,CZ26)-TIME(CU26,CV26,CW26))*86400+DA26</f>
        <v>330.00000000000364</v>
      </c>
      <c r="DC26" s="94">
        <v>15</v>
      </c>
      <c r="DD26" s="94">
        <v>59</v>
      </c>
      <c r="DE26" s="94"/>
      <c r="DF26" s="93">
        <f>(TIME(DC26,DD26,DE26)-TIME(CU26,CV26,CW26))*86400-1800</f>
        <v>3.183231456205249E-12</v>
      </c>
      <c r="DG26" s="94">
        <v>16</v>
      </c>
      <c r="DH26" s="94">
        <v>3</v>
      </c>
      <c r="DI26" s="94"/>
      <c r="DJ26" s="93">
        <f>(TIME(DG26,DH26,DI26)-TIME(DC26,DD26,DE26))*86400-240</f>
        <v>8.753886504564434E-12</v>
      </c>
      <c r="DK26" s="95">
        <v>16</v>
      </c>
      <c r="DL26" s="95">
        <v>6</v>
      </c>
      <c r="DM26" s="95"/>
      <c r="DN26" s="95">
        <v>16</v>
      </c>
      <c r="DO26" s="95">
        <v>12</v>
      </c>
      <c r="DP26" s="95">
        <v>48</v>
      </c>
      <c r="DQ26" s="95"/>
      <c r="DR26" s="94">
        <f>(TIME(DN26,DO26,DP26)-TIME(DK26,DL26,DM26))*86400+DQ26</f>
        <v>407.99999999999665</v>
      </c>
      <c r="DS26" s="94">
        <v>16</v>
      </c>
      <c r="DT26" s="94">
        <v>31</v>
      </c>
      <c r="DU26" s="94"/>
      <c r="DV26" s="93">
        <f>(TIME(DS26,DT26,DU26)-TIME(DK26,DL26,DM26))*86400-1500</f>
        <v>-5.229594535194337E-12</v>
      </c>
      <c r="DW26" s="95">
        <v>16</v>
      </c>
      <c r="DX26" s="95">
        <v>34</v>
      </c>
      <c r="DY26" s="95"/>
      <c r="DZ26" s="95">
        <v>16</v>
      </c>
      <c r="EA26" s="95">
        <v>39</v>
      </c>
      <c r="EB26" s="95">
        <v>26</v>
      </c>
      <c r="EC26" s="95"/>
      <c r="ED26" s="94">
        <f>(TIME(DZ26,EA26,EB26)-TIME(DW26,DX26,DY26))*86400+EC26</f>
        <v>326.0000000000062</v>
      </c>
      <c r="EE26" s="94">
        <v>17</v>
      </c>
      <c r="EF26" s="94">
        <v>14</v>
      </c>
      <c r="EG26" s="94"/>
      <c r="EH26" s="93">
        <f>(TIME(EE26,EF26,EG26)-TIME(DW26,DX26,DY26))*86400-2400</f>
        <v>0</v>
      </c>
      <c r="EI26" s="94"/>
      <c r="EJ26" s="94"/>
      <c r="EK26" s="94"/>
      <c r="EL26" s="98">
        <v>0</v>
      </c>
    </row>
    <row r="27" spans="1:142" s="9" customFormat="1" ht="12.75">
      <c r="A27" s="26"/>
      <c r="B27" s="103"/>
      <c r="C27" s="103"/>
      <c r="D27" s="104"/>
      <c r="E27" s="105"/>
      <c r="F27" s="106"/>
      <c r="G27" s="105"/>
      <c r="H27" s="107"/>
      <c r="I27" s="107"/>
      <c r="J27" s="107"/>
      <c r="K27" s="108"/>
      <c r="L27" s="108"/>
      <c r="M27" s="109"/>
      <c r="N27" s="110"/>
      <c r="O27" s="111"/>
      <c r="P27" s="111"/>
      <c r="Q27" s="111"/>
      <c r="R27" s="110"/>
      <c r="S27" s="112"/>
      <c r="T27" s="112"/>
      <c r="U27" s="112"/>
      <c r="V27" s="112"/>
      <c r="W27" s="112"/>
      <c r="X27" s="112"/>
      <c r="Y27" s="112"/>
      <c r="Z27" s="111"/>
      <c r="AA27" s="111"/>
      <c r="AB27" s="111"/>
      <c r="AC27" s="111"/>
      <c r="AD27" s="110"/>
      <c r="AE27" s="112"/>
      <c r="AF27" s="112"/>
      <c r="AG27" s="112"/>
      <c r="AH27" s="112"/>
      <c r="AI27" s="112"/>
      <c r="AJ27" s="112"/>
      <c r="AK27" s="112"/>
      <c r="AL27" s="111"/>
      <c r="AM27" s="111"/>
      <c r="AN27" s="111"/>
      <c r="AO27" s="111"/>
      <c r="AP27" s="110"/>
      <c r="AQ27" s="112"/>
      <c r="AR27" s="112"/>
      <c r="AS27" s="112"/>
      <c r="AT27" s="112"/>
      <c r="AU27" s="112"/>
      <c r="AV27" s="112"/>
      <c r="AW27" s="112"/>
      <c r="AX27" s="111"/>
      <c r="AY27" s="111"/>
      <c r="AZ27" s="111"/>
      <c r="BA27" s="111"/>
      <c r="BB27" s="111"/>
      <c r="BC27" s="112"/>
      <c r="BD27" s="112"/>
      <c r="BE27" s="112"/>
      <c r="BF27" s="112"/>
      <c r="BG27" s="112"/>
      <c r="BH27" s="112"/>
      <c r="BI27" s="112"/>
      <c r="BJ27" s="111"/>
      <c r="BK27" s="111"/>
      <c r="BL27" s="111"/>
      <c r="BM27" s="111"/>
      <c r="BN27" s="110"/>
      <c r="BO27" s="112"/>
      <c r="BP27" s="112"/>
      <c r="BQ27" s="112"/>
      <c r="BR27" s="112"/>
      <c r="BS27" s="112"/>
      <c r="BT27" s="112"/>
      <c r="BU27" s="112"/>
      <c r="BV27" s="111"/>
      <c r="BW27" s="112"/>
      <c r="BX27" s="112"/>
      <c r="BY27" s="112"/>
      <c r="BZ27" s="110"/>
      <c r="CA27" s="112"/>
      <c r="CB27" s="112"/>
      <c r="CC27" s="112"/>
      <c r="CD27" s="110"/>
      <c r="CE27" s="112"/>
      <c r="CF27" s="112"/>
      <c r="CG27" s="112"/>
      <c r="CH27" s="110"/>
      <c r="CI27" s="112"/>
      <c r="CJ27" s="112"/>
      <c r="CK27" s="112"/>
      <c r="CL27" s="112"/>
      <c r="CM27" s="112"/>
      <c r="CN27" s="112"/>
      <c r="CO27" s="112"/>
      <c r="CP27" s="111"/>
      <c r="CQ27" s="111"/>
      <c r="CR27" s="111"/>
      <c r="CS27" s="111"/>
      <c r="CT27" s="110"/>
      <c r="CU27" s="112"/>
      <c r="CV27" s="112"/>
      <c r="CW27" s="112"/>
      <c r="CX27" s="112"/>
      <c r="CY27" s="112"/>
      <c r="CZ27" s="112"/>
      <c r="DA27" s="112"/>
      <c r="DB27" s="111"/>
      <c r="DC27" s="111"/>
      <c r="DD27" s="111"/>
      <c r="DE27" s="111"/>
      <c r="DF27" s="110"/>
      <c r="DG27" s="111"/>
      <c r="DH27" s="111"/>
      <c r="DI27" s="111"/>
      <c r="DJ27" s="110"/>
      <c r="DK27" s="112"/>
      <c r="DL27" s="112"/>
      <c r="DM27" s="112"/>
      <c r="DN27" s="112"/>
      <c r="DO27" s="112"/>
      <c r="DP27" s="112"/>
      <c r="DQ27" s="112"/>
      <c r="DR27" s="111"/>
      <c r="DS27" s="111"/>
      <c r="DT27" s="111"/>
      <c r="DU27" s="111"/>
      <c r="DV27" s="110"/>
      <c r="DW27" s="112"/>
      <c r="DX27" s="112"/>
      <c r="DY27" s="112"/>
      <c r="DZ27" s="112"/>
      <c r="EA27" s="112"/>
      <c r="EB27" s="112"/>
      <c r="EC27" s="112"/>
      <c r="ED27" s="111"/>
      <c r="EE27" s="111"/>
      <c r="EF27" s="111"/>
      <c r="EG27" s="111"/>
      <c r="EH27" s="110"/>
      <c r="EI27" s="111"/>
      <c r="EJ27" s="111"/>
      <c r="EK27" s="111"/>
      <c r="EL27" s="110"/>
    </row>
    <row r="28" spans="1:142" s="9" customFormat="1" ht="12.75">
      <c r="A28" s="26"/>
      <c r="B28" s="103"/>
      <c r="C28" s="103"/>
      <c r="D28" s="104"/>
      <c r="E28" s="105"/>
      <c r="F28" s="106"/>
      <c r="G28" s="105"/>
      <c r="H28" s="107"/>
      <c r="I28" s="107"/>
      <c r="J28" s="107"/>
      <c r="K28" s="108"/>
      <c r="L28" s="108"/>
      <c r="M28" s="109"/>
      <c r="N28" s="110"/>
      <c r="O28" s="111"/>
      <c r="P28" s="111"/>
      <c r="Q28" s="111"/>
      <c r="R28" s="110"/>
      <c r="S28" s="112"/>
      <c r="T28" s="112"/>
      <c r="U28" s="112"/>
      <c r="V28" s="112"/>
      <c r="W28" s="112"/>
      <c r="X28" s="112"/>
      <c r="Y28" s="112"/>
      <c r="Z28" s="111"/>
      <c r="AA28" s="111"/>
      <c r="AB28" s="111"/>
      <c r="AC28" s="111"/>
      <c r="AD28" s="110"/>
      <c r="AE28" s="112"/>
      <c r="AF28" s="112"/>
      <c r="AG28" s="112"/>
      <c r="AH28" s="112"/>
      <c r="AI28" s="112"/>
      <c r="AJ28" s="112"/>
      <c r="AK28" s="112"/>
      <c r="AL28" s="111"/>
      <c r="AM28" s="111"/>
      <c r="AN28" s="111"/>
      <c r="AO28" s="111"/>
      <c r="AP28" s="110"/>
      <c r="AQ28" s="112"/>
      <c r="AR28" s="112"/>
      <c r="AS28" s="112"/>
      <c r="AT28" s="112"/>
      <c r="AU28" s="112"/>
      <c r="AV28" s="112"/>
      <c r="AW28" s="112"/>
      <c r="AX28" s="111"/>
      <c r="AY28" s="111"/>
      <c r="AZ28" s="111"/>
      <c r="BA28" s="111"/>
      <c r="BB28" s="111"/>
      <c r="BC28" s="112"/>
      <c r="BD28" s="112"/>
      <c r="BE28" s="112"/>
      <c r="BF28" s="112"/>
      <c r="BG28" s="112"/>
      <c r="BH28" s="112"/>
      <c r="BI28" s="112"/>
      <c r="BJ28" s="111"/>
      <c r="BK28" s="111"/>
      <c r="BL28" s="111"/>
      <c r="BM28" s="111"/>
      <c r="BN28" s="110"/>
      <c r="BO28" s="112"/>
      <c r="BP28" s="112"/>
      <c r="BQ28" s="112"/>
      <c r="BR28" s="112"/>
      <c r="BS28" s="112"/>
      <c r="BT28" s="112"/>
      <c r="BU28" s="112"/>
      <c r="BV28" s="111"/>
      <c r="BW28" s="112"/>
      <c r="BX28" s="112"/>
      <c r="BY28" s="112"/>
      <c r="BZ28" s="110"/>
      <c r="CA28" s="112"/>
      <c r="CB28" s="112"/>
      <c r="CC28" s="112"/>
      <c r="CD28" s="110"/>
      <c r="CE28" s="112"/>
      <c r="CF28" s="112"/>
      <c r="CG28" s="112"/>
      <c r="CH28" s="110"/>
      <c r="CI28" s="112"/>
      <c r="CJ28" s="112"/>
      <c r="CK28" s="112"/>
      <c r="CL28" s="112"/>
      <c r="CM28" s="112"/>
      <c r="CN28" s="112"/>
      <c r="CO28" s="112"/>
      <c r="CP28" s="111"/>
      <c r="CQ28" s="111"/>
      <c r="CR28" s="111"/>
      <c r="CS28" s="111"/>
      <c r="CT28" s="110"/>
      <c r="CU28" s="112"/>
      <c r="CV28" s="112"/>
      <c r="CW28" s="112"/>
      <c r="CX28" s="112"/>
      <c r="CY28" s="112"/>
      <c r="CZ28" s="112"/>
      <c r="DA28" s="112"/>
      <c r="DB28" s="111"/>
      <c r="DC28" s="111"/>
      <c r="DD28" s="111"/>
      <c r="DE28" s="111"/>
      <c r="DF28" s="110"/>
      <c r="DG28" s="111"/>
      <c r="DH28" s="111"/>
      <c r="DI28" s="111"/>
      <c r="DJ28" s="110"/>
      <c r="DK28" s="112"/>
      <c r="DL28" s="112"/>
      <c r="DM28" s="112"/>
      <c r="DN28" s="112"/>
      <c r="DO28" s="112"/>
      <c r="DP28" s="112"/>
      <c r="DQ28" s="112"/>
      <c r="DR28" s="111"/>
      <c r="DS28" s="111"/>
      <c r="DT28" s="111"/>
      <c r="DU28" s="111"/>
      <c r="DV28" s="110"/>
      <c r="DW28" s="112"/>
      <c r="DX28" s="112"/>
      <c r="DY28" s="112"/>
      <c r="DZ28" s="112"/>
      <c r="EA28" s="112"/>
      <c r="EB28" s="112"/>
      <c r="EC28" s="112"/>
      <c r="ED28" s="111"/>
      <c r="EE28" s="111"/>
      <c r="EF28" s="111"/>
      <c r="EG28" s="111"/>
      <c r="EH28" s="110"/>
      <c r="EI28" s="111"/>
      <c r="EJ28" s="111"/>
      <c r="EK28" s="111"/>
      <c r="EL28" s="110"/>
    </row>
    <row r="29" spans="1:142" s="9" customFormat="1" ht="12.75">
      <c r="A29" s="26"/>
      <c r="B29" s="103"/>
      <c r="C29" s="103"/>
      <c r="D29" s="104"/>
      <c r="E29" s="105"/>
      <c r="F29" s="106"/>
      <c r="G29" s="105"/>
      <c r="H29" s="51" t="s">
        <v>158</v>
      </c>
      <c r="I29" s="107"/>
      <c r="J29" s="107"/>
      <c r="K29" s="108"/>
      <c r="L29" s="108"/>
      <c r="M29" s="52" t="s">
        <v>104</v>
      </c>
      <c r="N29" s="110"/>
      <c r="O29" s="111"/>
      <c r="P29" s="111"/>
      <c r="Q29" s="111"/>
      <c r="R29" s="110"/>
      <c r="S29" s="112"/>
      <c r="T29" s="112"/>
      <c r="U29" s="112"/>
      <c r="V29" s="112"/>
      <c r="W29" s="112"/>
      <c r="X29" s="112"/>
      <c r="Y29" s="112"/>
      <c r="Z29" s="111"/>
      <c r="AA29" s="111"/>
      <c r="AB29" s="111"/>
      <c r="AC29" s="111"/>
      <c r="AD29" s="110"/>
      <c r="AE29" s="112"/>
      <c r="AF29" s="112"/>
      <c r="AG29" s="112"/>
      <c r="AH29" s="112"/>
      <c r="AI29" s="112"/>
      <c r="AJ29" s="112"/>
      <c r="AK29" s="112"/>
      <c r="AL29" s="111"/>
      <c r="AM29" s="111"/>
      <c r="AN29" s="111"/>
      <c r="AO29" s="111"/>
      <c r="AP29" s="52" t="s">
        <v>104</v>
      </c>
      <c r="AQ29" s="112"/>
      <c r="AR29" s="112"/>
      <c r="AS29" s="112"/>
      <c r="AT29" s="112"/>
      <c r="AU29" s="112"/>
      <c r="AV29" s="112"/>
      <c r="AW29" s="112"/>
      <c r="AX29" s="111"/>
      <c r="AY29" s="111"/>
      <c r="AZ29" s="111"/>
      <c r="BA29" s="111"/>
      <c r="BB29" s="111"/>
      <c r="BC29" s="112"/>
      <c r="BD29" s="112"/>
      <c r="BE29" s="112"/>
      <c r="BF29" s="112"/>
      <c r="BG29" s="112"/>
      <c r="BH29" s="112"/>
      <c r="BI29" s="112"/>
      <c r="BJ29" s="111"/>
      <c r="BK29" s="111"/>
      <c r="BL29" s="111"/>
      <c r="BM29" s="111"/>
      <c r="BN29" s="110"/>
      <c r="BO29" s="112"/>
      <c r="BP29" s="112"/>
      <c r="BQ29" s="112"/>
      <c r="BR29" s="112"/>
      <c r="BS29" s="112"/>
      <c r="BT29" s="112"/>
      <c r="BU29" s="112"/>
      <c r="BV29" s="111"/>
      <c r="BW29" s="112"/>
      <c r="BX29" s="112"/>
      <c r="BY29" s="112"/>
      <c r="BZ29" s="110"/>
      <c r="CA29" s="112"/>
      <c r="CB29" s="112"/>
      <c r="CC29" s="112"/>
      <c r="CD29" s="110"/>
      <c r="CE29" s="112"/>
      <c r="CF29" s="112"/>
      <c r="CG29" s="112"/>
      <c r="CH29" s="110"/>
      <c r="CI29" s="112"/>
      <c r="CJ29" s="112"/>
      <c r="CK29" s="112"/>
      <c r="CL29" s="112"/>
      <c r="CM29" s="112"/>
      <c r="CN29" s="112"/>
      <c r="CO29" s="112"/>
      <c r="CP29" s="111"/>
      <c r="CQ29" s="111"/>
      <c r="CR29" s="111"/>
      <c r="CS29" s="111"/>
      <c r="CT29" s="110"/>
      <c r="CU29" s="112"/>
      <c r="CV29" s="112"/>
      <c r="CW29" s="112"/>
      <c r="CX29" s="112"/>
      <c r="CY29" s="112"/>
      <c r="CZ29" s="112"/>
      <c r="DA29" s="112"/>
      <c r="DB29" s="111"/>
      <c r="DC29" s="111"/>
      <c r="DD29" s="111"/>
      <c r="DE29" s="111"/>
      <c r="DF29" s="110"/>
      <c r="DG29" s="111"/>
      <c r="DH29" s="111"/>
      <c r="DI29" s="111"/>
      <c r="DJ29" s="110"/>
      <c r="DK29" s="112"/>
      <c r="DL29" s="112"/>
      <c r="DM29" s="112"/>
      <c r="DN29" s="112"/>
      <c r="DO29" s="112"/>
      <c r="DP29" s="112"/>
      <c r="DQ29" s="112"/>
      <c r="DR29" s="111"/>
      <c r="DS29" s="111"/>
      <c r="DT29" s="111"/>
      <c r="DU29" s="111"/>
      <c r="DV29" s="110"/>
      <c r="DW29" s="112"/>
      <c r="DX29" s="112"/>
      <c r="DY29" s="112"/>
      <c r="DZ29" s="112"/>
      <c r="EA29" s="112"/>
      <c r="EB29" s="112"/>
      <c r="EC29" s="112"/>
      <c r="ED29" s="111"/>
      <c r="EE29" s="111"/>
      <c r="EF29" s="111"/>
      <c r="EG29" s="111"/>
      <c r="EH29" s="110"/>
      <c r="EI29" s="111"/>
      <c r="EJ29" s="111"/>
      <c r="EK29" s="111"/>
      <c r="EL29" s="110"/>
    </row>
    <row r="30" spans="1:142" s="9" customFormat="1" ht="12.75">
      <c r="A30" s="26"/>
      <c r="B30" s="103"/>
      <c r="C30" s="103"/>
      <c r="D30" s="104"/>
      <c r="E30" s="105"/>
      <c r="F30" s="106"/>
      <c r="G30" s="105"/>
      <c r="H30" s="107"/>
      <c r="I30" s="107"/>
      <c r="J30" s="107"/>
      <c r="K30" s="108"/>
      <c r="L30" s="108"/>
      <c r="M30" s="109"/>
      <c r="N30" s="110"/>
      <c r="O30" s="111"/>
      <c r="P30" s="111"/>
      <c r="Q30" s="111"/>
      <c r="R30" s="110"/>
      <c r="S30" s="112"/>
      <c r="T30" s="112"/>
      <c r="U30" s="112"/>
      <c r="V30" s="112"/>
      <c r="W30" s="112"/>
      <c r="X30" s="112"/>
      <c r="Y30" s="112"/>
      <c r="Z30" s="111"/>
      <c r="AA30" s="111"/>
      <c r="AB30" s="111"/>
      <c r="AC30" s="111"/>
      <c r="AD30" s="110"/>
      <c r="AE30" s="112"/>
      <c r="AF30" s="112"/>
      <c r="AG30" s="112"/>
      <c r="AH30" s="112"/>
      <c r="AI30" s="112"/>
      <c r="AJ30" s="112"/>
      <c r="AK30" s="112"/>
      <c r="AL30" s="111"/>
      <c r="AM30" s="111"/>
      <c r="AN30" s="111"/>
      <c r="AO30" s="111"/>
      <c r="AP30" s="110"/>
      <c r="AQ30" s="112"/>
      <c r="AR30" s="112"/>
      <c r="AS30" s="112"/>
      <c r="AT30" s="112"/>
      <c r="AU30" s="112"/>
      <c r="AV30" s="112"/>
      <c r="AW30" s="112"/>
      <c r="AX30" s="111"/>
      <c r="AY30" s="111"/>
      <c r="AZ30" s="111"/>
      <c r="BA30" s="111"/>
      <c r="BB30" s="111"/>
      <c r="BC30" s="112"/>
      <c r="BD30" s="112"/>
      <c r="BE30" s="112"/>
      <c r="BF30" s="112"/>
      <c r="BG30" s="112"/>
      <c r="BH30" s="112"/>
      <c r="BI30" s="112"/>
      <c r="BJ30" s="111"/>
      <c r="BK30" s="111"/>
      <c r="BL30" s="111"/>
      <c r="BM30" s="111"/>
      <c r="BN30" s="110"/>
      <c r="BO30" s="112"/>
      <c r="BP30" s="112"/>
      <c r="BQ30" s="112"/>
      <c r="BR30" s="112"/>
      <c r="BS30" s="112"/>
      <c r="BT30" s="112"/>
      <c r="BU30" s="112"/>
      <c r="BV30" s="111"/>
      <c r="BW30" s="112"/>
      <c r="BX30" s="112"/>
      <c r="BY30" s="112"/>
      <c r="BZ30" s="110"/>
      <c r="CA30" s="112"/>
      <c r="CB30" s="112"/>
      <c r="CC30" s="112"/>
      <c r="CD30" s="110"/>
      <c r="CE30" s="112"/>
      <c r="CF30" s="112"/>
      <c r="CG30" s="112"/>
      <c r="CH30" s="110"/>
      <c r="CI30" s="112"/>
      <c r="CJ30" s="112"/>
      <c r="CK30" s="112"/>
      <c r="CL30" s="112"/>
      <c r="CM30" s="112"/>
      <c r="CN30" s="112"/>
      <c r="CO30" s="112"/>
      <c r="CP30" s="111"/>
      <c r="CQ30" s="111"/>
      <c r="CR30" s="111"/>
      <c r="CS30" s="111"/>
      <c r="CT30" s="110"/>
      <c r="CU30" s="112"/>
      <c r="CV30" s="112"/>
      <c r="CW30" s="112"/>
      <c r="CX30" s="112"/>
      <c r="CY30" s="112"/>
      <c r="CZ30" s="112"/>
      <c r="DA30" s="112"/>
      <c r="DB30" s="111"/>
      <c r="DC30" s="111"/>
      <c r="DD30" s="111"/>
      <c r="DE30" s="111"/>
      <c r="DF30" s="110"/>
      <c r="DG30" s="111"/>
      <c r="DH30" s="111"/>
      <c r="DI30" s="111"/>
      <c r="DJ30" s="110"/>
      <c r="DK30" s="112"/>
      <c r="DL30" s="112"/>
      <c r="DM30" s="112"/>
      <c r="DN30" s="112"/>
      <c r="DO30" s="112"/>
      <c r="DP30" s="112"/>
      <c r="DQ30" s="112"/>
      <c r="DR30" s="111"/>
      <c r="DS30" s="111"/>
      <c r="DT30" s="111"/>
      <c r="DU30" s="111"/>
      <c r="DV30" s="110"/>
      <c r="DW30" s="112"/>
      <c r="DX30" s="112"/>
      <c r="DY30" s="112"/>
      <c r="DZ30" s="112"/>
      <c r="EA30" s="112"/>
      <c r="EB30" s="112"/>
      <c r="EC30" s="112"/>
      <c r="ED30" s="111"/>
      <c r="EE30" s="111"/>
      <c r="EF30" s="111"/>
      <c r="EG30" s="111"/>
      <c r="EH30" s="110"/>
      <c r="EI30" s="111"/>
      <c r="EJ30" s="111"/>
      <c r="EK30" s="111"/>
      <c r="EL30" s="110"/>
    </row>
    <row r="31" spans="1:142" s="9" customFormat="1" ht="12.75">
      <c r="A31" s="26"/>
      <c r="B31" s="103"/>
      <c r="C31" s="103"/>
      <c r="D31" s="104"/>
      <c r="E31" s="105"/>
      <c r="F31" s="106"/>
      <c r="G31" s="105"/>
      <c r="H31" s="107"/>
      <c r="I31" s="107"/>
      <c r="J31" s="107"/>
      <c r="K31" s="108"/>
      <c r="L31" s="108"/>
      <c r="M31" s="109"/>
      <c r="N31" s="110"/>
      <c r="O31" s="111"/>
      <c r="P31" s="111"/>
      <c r="Q31" s="111"/>
      <c r="R31" s="110"/>
      <c r="S31" s="112"/>
      <c r="T31" s="112"/>
      <c r="U31" s="112"/>
      <c r="V31" s="112"/>
      <c r="W31" s="112"/>
      <c r="X31" s="112"/>
      <c r="Y31" s="112"/>
      <c r="Z31" s="111"/>
      <c r="AA31" s="111"/>
      <c r="AB31" s="111"/>
      <c r="AC31" s="111"/>
      <c r="AD31" s="110"/>
      <c r="AE31" s="112"/>
      <c r="AF31" s="112"/>
      <c r="AG31" s="112"/>
      <c r="AH31" s="112"/>
      <c r="AI31" s="112"/>
      <c r="AJ31" s="112"/>
      <c r="AK31" s="112"/>
      <c r="AL31" s="111"/>
      <c r="AM31" s="111"/>
      <c r="AN31" s="111"/>
      <c r="AO31" s="111"/>
      <c r="AP31" s="110"/>
      <c r="AQ31" s="112"/>
      <c r="AR31" s="112"/>
      <c r="AS31" s="112"/>
      <c r="AT31" s="112"/>
      <c r="AU31" s="112"/>
      <c r="AV31" s="112"/>
      <c r="AW31" s="112"/>
      <c r="AX31" s="111"/>
      <c r="AY31" s="111"/>
      <c r="AZ31" s="111"/>
      <c r="BA31" s="111"/>
      <c r="BB31" s="111"/>
      <c r="BC31" s="112"/>
      <c r="BD31" s="112"/>
      <c r="BE31" s="112"/>
      <c r="BF31" s="112"/>
      <c r="BG31" s="112"/>
      <c r="BH31" s="112"/>
      <c r="BI31" s="112"/>
      <c r="BJ31" s="111"/>
      <c r="BK31" s="111"/>
      <c r="BL31" s="111"/>
      <c r="BM31" s="111"/>
      <c r="BN31" s="110"/>
      <c r="BO31" s="112"/>
      <c r="BP31" s="112"/>
      <c r="BQ31" s="112"/>
      <c r="BR31" s="112"/>
      <c r="BS31" s="112"/>
      <c r="BT31" s="112"/>
      <c r="BU31" s="112"/>
      <c r="BV31" s="111"/>
      <c r="BW31" s="112"/>
      <c r="BX31" s="112"/>
      <c r="BY31" s="112"/>
      <c r="BZ31" s="110"/>
      <c r="CA31" s="112"/>
      <c r="CB31" s="112"/>
      <c r="CC31" s="112"/>
      <c r="CD31" s="110"/>
      <c r="CE31" s="112"/>
      <c r="CF31" s="112"/>
      <c r="CG31" s="112"/>
      <c r="CH31" s="110"/>
      <c r="CI31" s="112"/>
      <c r="CJ31" s="112"/>
      <c r="CK31" s="112"/>
      <c r="CL31" s="112"/>
      <c r="CM31" s="112"/>
      <c r="CN31" s="112"/>
      <c r="CO31" s="112"/>
      <c r="CP31" s="111"/>
      <c r="CQ31" s="111"/>
      <c r="CR31" s="111"/>
      <c r="CS31" s="111"/>
      <c r="CT31" s="110"/>
      <c r="CU31" s="112"/>
      <c r="CV31" s="112"/>
      <c r="CW31" s="112"/>
      <c r="CX31" s="112"/>
      <c r="CY31" s="112"/>
      <c r="CZ31" s="112"/>
      <c r="DA31" s="112"/>
      <c r="DB31" s="111"/>
      <c r="DC31" s="111"/>
      <c r="DD31" s="111"/>
      <c r="DE31" s="111"/>
      <c r="DF31" s="110"/>
      <c r="DG31" s="111"/>
      <c r="DH31" s="111"/>
      <c r="DI31" s="111"/>
      <c r="DJ31" s="110"/>
      <c r="DK31" s="112"/>
      <c r="DL31" s="112"/>
      <c r="DM31" s="112"/>
      <c r="DN31" s="112"/>
      <c r="DO31" s="112"/>
      <c r="DP31" s="112"/>
      <c r="DQ31" s="112"/>
      <c r="DR31" s="111"/>
      <c r="DS31" s="111"/>
      <c r="DT31" s="111"/>
      <c r="DU31" s="111"/>
      <c r="DV31" s="110"/>
      <c r="DW31" s="112"/>
      <c r="DX31" s="112"/>
      <c r="DY31" s="112"/>
      <c r="DZ31" s="112"/>
      <c r="EA31" s="112"/>
      <c r="EB31" s="112"/>
      <c r="EC31" s="112"/>
      <c r="ED31" s="111"/>
      <c r="EE31" s="111"/>
      <c r="EF31" s="111"/>
      <c r="EG31" s="111"/>
      <c r="EH31" s="110"/>
      <c r="EI31" s="111"/>
      <c r="EJ31" s="111"/>
      <c r="EK31" s="111"/>
      <c r="EL31" s="110"/>
    </row>
    <row r="32" spans="8:42" ht="12.75">
      <c r="H32" s="51" t="s">
        <v>105</v>
      </c>
      <c r="I32" s="51"/>
      <c r="J32" s="51"/>
      <c r="K32" s="51"/>
      <c r="L32" s="53"/>
      <c r="M32" s="52" t="s">
        <v>106</v>
      </c>
      <c r="AP32" s="52" t="s">
        <v>106</v>
      </c>
    </row>
  </sheetData>
  <mergeCells count="84">
    <mergeCell ref="B24:H24"/>
    <mergeCell ref="EE3:EG3"/>
    <mergeCell ref="EH3:EH4"/>
    <mergeCell ref="EI3:EK3"/>
    <mergeCell ref="DQ3:DQ4"/>
    <mergeCell ref="DR3:DR4"/>
    <mergeCell ref="DS3:DU3"/>
    <mergeCell ref="DV3:DV4"/>
    <mergeCell ref="DG3:DI3"/>
    <mergeCell ref="DJ3:DJ4"/>
    <mergeCell ref="EL3:EL4"/>
    <mergeCell ref="DW3:DY3"/>
    <mergeCell ref="DZ3:EB3"/>
    <mergeCell ref="EC3:EC4"/>
    <mergeCell ref="ED3:ED4"/>
    <mergeCell ref="DK3:DM3"/>
    <mergeCell ref="DN3:DP3"/>
    <mergeCell ref="DA3:DA4"/>
    <mergeCell ref="DB3:DB4"/>
    <mergeCell ref="DC3:DE3"/>
    <mergeCell ref="DF3:DF4"/>
    <mergeCell ref="CQ3:CS3"/>
    <mergeCell ref="CT3:CT4"/>
    <mergeCell ref="CU3:CW3"/>
    <mergeCell ref="CX3:CZ3"/>
    <mergeCell ref="CI3:CK3"/>
    <mergeCell ref="CL3:CN3"/>
    <mergeCell ref="CO3:CO4"/>
    <mergeCell ref="CP3:CP4"/>
    <mergeCell ref="CA3:CC3"/>
    <mergeCell ref="CD3:CD4"/>
    <mergeCell ref="CE3:CG3"/>
    <mergeCell ref="CH3:CH4"/>
    <mergeCell ref="BU3:BU4"/>
    <mergeCell ref="BV3:BV4"/>
    <mergeCell ref="BW3:BY3"/>
    <mergeCell ref="BZ3:BZ4"/>
    <mergeCell ref="BK3:BM3"/>
    <mergeCell ref="BN3:BN4"/>
    <mergeCell ref="BO3:BQ3"/>
    <mergeCell ref="BR3:BT3"/>
    <mergeCell ref="BC3:BE3"/>
    <mergeCell ref="BF3:BH3"/>
    <mergeCell ref="BI3:BI4"/>
    <mergeCell ref="BJ3:BJ4"/>
    <mergeCell ref="AW3:AW4"/>
    <mergeCell ref="AX3:AX4"/>
    <mergeCell ref="AY3:BA3"/>
    <mergeCell ref="BB3:BB4"/>
    <mergeCell ref="AM3:AO3"/>
    <mergeCell ref="AP3:AP4"/>
    <mergeCell ref="AQ3:AS3"/>
    <mergeCell ref="AT3:AV3"/>
    <mergeCell ref="AE3:AG3"/>
    <mergeCell ref="AH3:AJ3"/>
    <mergeCell ref="AK3:AK4"/>
    <mergeCell ref="AL3:AL4"/>
    <mergeCell ref="Y3:Y4"/>
    <mergeCell ref="Z3:Z4"/>
    <mergeCell ref="AA3:AC3"/>
    <mergeCell ref="AD3:AD4"/>
    <mergeCell ref="O3:Q3"/>
    <mergeCell ref="R3:R4"/>
    <mergeCell ref="S3:U3"/>
    <mergeCell ref="V3:X3"/>
    <mergeCell ref="I3:I4"/>
    <mergeCell ref="J3:J4"/>
    <mergeCell ref="K3:M3"/>
    <mergeCell ref="N3:N4"/>
    <mergeCell ref="C2:H2"/>
    <mergeCell ref="B3:B4"/>
    <mergeCell ref="C3:C4"/>
    <mergeCell ref="D3:D4"/>
    <mergeCell ref="E3:E4"/>
    <mergeCell ref="F3:F4"/>
    <mergeCell ref="G3:G4"/>
    <mergeCell ref="H3:H4"/>
    <mergeCell ref="B12:D12"/>
    <mergeCell ref="B11:D11"/>
    <mergeCell ref="B10:D10"/>
    <mergeCell ref="B23:D23"/>
    <mergeCell ref="B20:D20"/>
    <mergeCell ref="B19:D19"/>
    <mergeCell ref="B18:D1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W32"/>
  <sheetViews>
    <sheetView tabSelected="1" workbookViewId="0" topLeftCell="A1">
      <selection activeCell="B5" sqref="B5:B7"/>
    </sheetView>
  </sheetViews>
  <sheetFormatPr defaultColWidth="9.00390625" defaultRowHeight="12.75"/>
  <cols>
    <col min="1" max="1" width="7.625" style="28" customWidth="1"/>
    <col min="2" max="2" width="13.875" style="29" customWidth="1"/>
    <col min="3" max="3" width="31.00390625" style="29" customWidth="1"/>
    <col min="4" max="4" width="8.625" style="29" customWidth="1"/>
    <col min="5" max="5" width="9.125" style="29" customWidth="1"/>
    <col min="6" max="16384" width="9.125" style="28" customWidth="1"/>
  </cols>
  <sheetData>
    <row r="1" spans="2:5" ht="63.75" customHeight="1">
      <c r="B1" s="185" t="s">
        <v>157</v>
      </c>
      <c r="C1" s="185"/>
      <c r="D1" s="185"/>
      <c r="E1" s="185"/>
    </row>
    <row r="2" ht="24" customHeight="1" thickBot="1"/>
    <row r="3" spans="2:5" ht="18" customHeight="1" thickBot="1">
      <c r="B3" s="30" t="s">
        <v>31</v>
      </c>
      <c r="C3" s="31" t="s">
        <v>32</v>
      </c>
      <c r="D3" s="31" t="s">
        <v>6</v>
      </c>
      <c r="E3" s="32" t="s">
        <v>33</v>
      </c>
    </row>
    <row r="4" spans="2:5" s="33" customFormat="1" ht="15">
      <c r="B4" s="186" t="s">
        <v>86</v>
      </c>
      <c r="C4" s="187"/>
      <c r="D4" s="187"/>
      <c r="E4" s="188"/>
    </row>
    <row r="5" spans="2:5" ht="12.75">
      <c r="B5" s="189" t="s">
        <v>161</v>
      </c>
      <c r="C5" s="47" t="s">
        <v>75</v>
      </c>
      <c r="D5" s="34" t="s">
        <v>52</v>
      </c>
      <c r="E5" s="35">
        <v>62</v>
      </c>
    </row>
    <row r="6" spans="2:5" ht="12.75">
      <c r="B6" s="195"/>
      <c r="C6" s="47" t="s">
        <v>76</v>
      </c>
      <c r="D6" s="34" t="s">
        <v>43</v>
      </c>
      <c r="E6" s="35">
        <v>80</v>
      </c>
    </row>
    <row r="7" spans="2:5" ht="13.5" thickBot="1">
      <c r="B7" s="191"/>
      <c r="C7" s="46" t="s">
        <v>77</v>
      </c>
      <c r="D7" s="36" t="s">
        <v>36</v>
      </c>
      <c r="E7" s="37">
        <v>30</v>
      </c>
    </row>
    <row r="8" spans="2:5" s="33" customFormat="1" ht="15">
      <c r="B8" s="186" t="s">
        <v>59</v>
      </c>
      <c r="C8" s="187"/>
      <c r="D8" s="187"/>
      <c r="E8" s="188"/>
    </row>
    <row r="9" spans="2:5" ht="12.75">
      <c r="B9" s="189" t="s">
        <v>162</v>
      </c>
      <c r="C9" s="45" t="s">
        <v>97</v>
      </c>
      <c r="D9" s="34" t="s">
        <v>52</v>
      </c>
      <c r="E9" s="35">
        <v>80</v>
      </c>
    </row>
    <row r="10" spans="2:5" ht="12.75">
      <c r="B10" s="190"/>
      <c r="C10" s="45" t="s">
        <v>78</v>
      </c>
      <c r="D10" s="34" t="s">
        <v>43</v>
      </c>
      <c r="E10" s="35">
        <v>48</v>
      </c>
    </row>
    <row r="11" spans="2:6" ht="13.5" thickBot="1">
      <c r="B11" s="191"/>
      <c r="C11" s="46" t="s">
        <v>151</v>
      </c>
      <c r="D11" s="36" t="s">
        <v>52</v>
      </c>
      <c r="E11" s="37">
        <v>37</v>
      </c>
      <c r="F11" s="38"/>
    </row>
    <row r="12" spans="2:5" s="33" customFormat="1" ht="15">
      <c r="B12" s="192" t="s">
        <v>63</v>
      </c>
      <c r="C12" s="193"/>
      <c r="D12" s="193"/>
      <c r="E12" s="194"/>
    </row>
    <row r="13" spans="2:5" ht="12.75">
      <c r="B13" s="189" t="s">
        <v>163</v>
      </c>
      <c r="C13" s="45" t="s">
        <v>85</v>
      </c>
      <c r="D13" s="34" t="s">
        <v>52</v>
      </c>
      <c r="E13" s="35">
        <v>48</v>
      </c>
    </row>
    <row r="14" spans="2:5" ht="12.75">
      <c r="B14" s="190"/>
      <c r="C14" s="45" t="s">
        <v>83</v>
      </c>
      <c r="D14" s="34" t="s">
        <v>43</v>
      </c>
      <c r="E14" s="35"/>
    </row>
    <row r="15" spans="2:6" ht="13.5" thickBot="1">
      <c r="B15" s="191"/>
      <c r="C15" s="46" t="s">
        <v>84</v>
      </c>
      <c r="D15" s="36" t="s">
        <v>43</v>
      </c>
      <c r="E15" s="37">
        <v>62</v>
      </c>
      <c r="F15" s="38"/>
    </row>
    <row r="16" spans="2:5" ht="15">
      <c r="B16" s="186" t="s">
        <v>61</v>
      </c>
      <c r="C16" s="187"/>
      <c r="D16" s="187"/>
      <c r="E16" s="188"/>
    </row>
    <row r="17" spans="2:5" ht="12.75">
      <c r="B17" s="189" t="s">
        <v>164</v>
      </c>
      <c r="C17" s="47" t="s">
        <v>79</v>
      </c>
      <c r="D17" s="34" t="s">
        <v>52</v>
      </c>
      <c r="E17" s="35"/>
    </row>
    <row r="18" spans="2:5" ht="12.75">
      <c r="B18" s="190"/>
      <c r="C18" s="47" t="s">
        <v>80</v>
      </c>
      <c r="D18" s="34" t="s">
        <v>36</v>
      </c>
      <c r="E18" s="35">
        <v>14</v>
      </c>
    </row>
    <row r="19" spans="2:5" ht="13.5" thickBot="1">
      <c r="B19" s="191"/>
      <c r="C19" s="46" t="s">
        <v>150</v>
      </c>
      <c r="D19" s="36" t="s">
        <v>43</v>
      </c>
      <c r="E19" s="37">
        <v>27</v>
      </c>
    </row>
    <row r="20" spans="2:5" s="33" customFormat="1" ht="15">
      <c r="B20" s="186" t="s">
        <v>60</v>
      </c>
      <c r="C20" s="187"/>
      <c r="D20" s="187"/>
      <c r="E20" s="188"/>
    </row>
    <row r="21" spans="2:5" ht="12.75">
      <c r="B21" s="189" t="s">
        <v>165</v>
      </c>
      <c r="C21" s="47" t="s">
        <v>81</v>
      </c>
      <c r="D21" s="34" t="s">
        <v>52</v>
      </c>
      <c r="E21" s="35"/>
    </row>
    <row r="22" spans="2:5" ht="12.75">
      <c r="B22" s="190"/>
      <c r="C22" s="47" t="s">
        <v>82</v>
      </c>
      <c r="D22" s="34" t="s">
        <v>43</v>
      </c>
      <c r="E22" s="35">
        <v>37</v>
      </c>
    </row>
    <row r="23" spans="2:5" ht="13.5" thickBot="1">
      <c r="B23" s="191"/>
      <c r="C23" s="46" t="s">
        <v>102</v>
      </c>
      <c r="D23" s="36" t="s">
        <v>36</v>
      </c>
      <c r="E23" s="37"/>
    </row>
    <row r="29" spans="2:49" s="10" customFormat="1" ht="12.75">
      <c r="B29" s="41" t="s">
        <v>103</v>
      </c>
      <c r="C29"/>
      <c r="D29" s="43" t="s">
        <v>104</v>
      </c>
      <c r="F29" s="42"/>
      <c r="N29" s="19"/>
      <c r="S29" s="20"/>
      <c r="T29" s="20"/>
      <c r="U29" s="20"/>
      <c r="V29" s="20"/>
      <c r="W29" s="20"/>
      <c r="X29" s="20"/>
      <c r="Y29" s="20"/>
      <c r="AE29" s="20"/>
      <c r="AF29" s="20"/>
      <c r="AG29" s="20"/>
      <c r="AH29" s="20"/>
      <c r="AI29" s="20"/>
      <c r="AJ29" s="20"/>
      <c r="AK29" s="20"/>
      <c r="AP29" s="43"/>
      <c r="AQ29" s="20"/>
      <c r="AR29" s="20"/>
      <c r="AS29" s="20"/>
      <c r="AT29" s="20"/>
      <c r="AU29" s="20"/>
      <c r="AV29" s="20"/>
      <c r="AW29" s="20"/>
    </row>
    <row r="30" spans="2:49" s="10" customFormat="1" ht="12.75">
      <c r="B30"/>
      <c r="C30"/>
      <c r="D30" s="44"/>
      <c r="F30" s="44"/>
      <c r="N30" s="19"/>
      <c r="S30" s="20"/>
      <c r="T30" s="20"/>
      <c r="U30" s="20"/>
      <c r="V30" s="20"/>
      <c r="W30" s="20"/>
      <c r="X30" s="20"/>
      <c r="Y30" s="20"/>
      <c r="AE30" s="20"/>
      <c r="AF30" s="20"/>
      <c r="AG30" s="20"/>
      <c r="AH30" s="20"/>
      <c r="AI30" s="20"/>
      <c r="AJ30" s="20"/>
      <c r="AK30" s="20"/>
      <c r="AP30" s="44"/>
      <c r="AQ30" s="20"/>
      <c r="AR30" s="20"/>
      <c r="AS30" s="20"/>
      <c r="AT30" s="20"/>
      <c r="AU30" s="20"/>
      <c r="AV30" s="20"/>
      <c r="AW30" s="20"/>
    </row>
    <row r="31" spans="2:49" s="10" customFormat="1" ht="12.75">
      <c r="B31"/>
      <c r="C31"/>
      <c r="D31" s="44"/>
      <c r="F31" s="44"/>
      <c r="N31" s="19"/>
      <c r="S31" s="20"/>
      <c r="T31" s="20"/>
      <c r="U31" s="20"/>
      <c r="V31" s="20"/>
      <c r="W31" s="20"/>
      <c r="X31" s="20"/>
      <c r="Y31" s="20"/>
      <c r="AE31" s="20"/>
      <c r="AF31" s="20"/>
      <c r="AG31" s="20"/>
      <c r="AH31" s="20"/>
      <c r="AI31" s="20"/>
      <c r="AJ31" s="20"/>
      <c r="AK31" s="20"/>
      <c r="AP31" s="44"/>
      <c r="AQ31" s="20"/>
      <c r="AR31" s="20"/>
      <c r="AS31" s="20"/>
      <c r="AT31" s="20"/>
      <c r="AU31" s="20"/>
      <c r="AV31" s="20"/>
      <c r="AW31" s="20"/>
    </row>
    <row r="32" spans="2:49" s="10" customFormat="1" ht="12.75">
      <c r="B32" t="s">
        <v>105</v>
      </c>
      <c r="C32"/>
      <c r="D32" s="43" t="s">
        <v>106</v>
      </c>
      <c r="F32" s="44"/>
      <c r="N32" s="19"/>
      <c r="S32" s="20"/>
      <c r="T32" s="20"/>
      <c r="U32" s="20"/>
      <c r="V32" s="20"/>
      <c r="W32" s="20"/>
      <c r="X32" s="20"/>
      <c r="Y32" s="20"/>
      <c r="AE32" s="20"/>
      <c r="AF32" s="20"/>
      <c r="AG32" s="20"/>
      <c r="AH32" s="20"/>
      <c r="AI32" s="20"/>
      <c r="AJ32" s="20"/>
      <c r="AK32" s="20"/>
      <c r="AP32" s="43"/>
      <c r="AQ32" s="20"/>
      <c r="AR32" s="20"/>
      <c r="AS32" s="20"/>
      <c r="AT32" s="20"/>
      <c r="AU32" s="20"/>
      <c r="AV32" s="20"/>
      <c r="AW32" s="20"/>
    </row>
  </sheetData>
  <mergeCells count="11">
    <mergeCell ref="B20:E20"/>
    <mergeCell ref="B21:B23"/>
    <mergeCell ref="B5:B7"/>
    <mergeCell ref="B8:E8"/>
    <mergeCell ref="B1:E1"/>
    <mergeCell ref="B16:E16"/>
    <mergeCell ref="B17:B19"/>
    <mergeCell ref="B4:E4"/>
    <mergeCell ref="B12:E12"/>
    <mergeCell ref="B13:B15"/>
    <mergeCell ref="B9:B11"/>
  </mergeCells>
  <printOptions/>
  <pageMargins left="0.7874015748031497" right="0.7874015748031497" top="0.551181102362204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Tanya</cp:lastModifiedBy>
  <cp:lastPrinted>2008-05-19T08:42:53Z</cp:lastPrinted>
  <dcterms:created xsi:type="dcterms:W3CDTF">2006-12-14T08:20:40Z</dcterms:created>
  <dcterms:modified xsi:type="dcterms:W3CDTF">2008-05-19T08:50:20Z</dcterms:modified>
  <cp:category/>
  <cp:version/>
  <cp:contentType/>
  <cp:contentStatus/>
</cp:coreProperties>
</file>