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Q61" i="2"/>
  <c r="N61"/>
  <c r="K61"/>
  <c r="T55"/>
  <c r="T54"/>
  <c r="T56" s="1"/>
  <c r="T52"/>
  <c r="T53" s="1"/>
  <c r="Q48"/>
  <c r="N48"/>
  <c r="N62" s="1"/>
  <c r="N63" s="1"/>
  <c r="K48"/>
  <c r="T31"/>
  <c r="T33" s="1"/>
  <c r="T35" s="1"/>
  <c r="T36" s="1"/>
  <c r="T37" s="1"/>
  <c r="W29"/>
  <c r="A29"/>
  <c r="Q28"/>
  <c r="Q27"/>
  <c r="N27"/>
  <c r="K27"/>
  <c r="K28" s="1"/>
  <c r="T8"/>
  <c r="T10" s="1"/>
  <c r="T12" s="1"/>
  <c r="T13" s="1"/>
  <c r="T14" s="1"/>
  <c r="W3"/>
  <c r="A3"/>
  <c r="K62" l="1"/>
  <c r="K63" s="1"/>
  <c r="Q62"/>
  <c r="T57"/>
  <c r="T58"/>
  <c r="T59" s="1"/>
  <c r="T38"/>
  <c r="T39"/>
  <c r="T40" s="1"/>
  <c r="T41" s="1"/>
  <c r="T42" s="1"/>
  <c r="T43" s="1"/>
  <c r="T45" s="1"/>
  <c r="T16"/>
  <c r="T17" s="1"/>
  <c r="T18" s="1"/>
  <c r="T19" s="1"/>
  <c r="T20" s="1"/>
  <c r="T25" s="1"/>
  <c r="T15"/>
</calcChain>
</file>

<file path=xl/sharedStrings.xml><?xml version="1.0" encoding="utf-8"?>
<sst xmlns="http://schemas.openxmlformats.org/spreadsheetml/2006/main" count="87" uniqueCount="72">
  <si>
    <t xml:space="preserve">              МАРШРУТНЫЙ ЛИСТ</t>
  </si>
  <si>
    <t>День-2й                                         II СЕКЦИЯ                       02.05.2015г.</t>
  </si>
  <si>
    <t>КВ/СУ</t>
  </si>
  <si>
    <t>Наименование КВ/СУ</t>
  </si>
  <si>
    <t>Дистанция СУ</t>
  </si>
  <si>
    <t>Дистанция общая</t>
  </si>
  <si>
    <t>Норма времени</t>
  </si>
  <si>
    <t>1 экипаж</t>
  </si>
  <si>
    <t>Location TC/SS</t>
  </si>
  <si>
    <t>First car due</t>
  </si>
  <si>
    <t>TC/SS</t>
  </si>
  <si>
    <t>ср.скорость/averaqe speed</t>
  </si>
  <si>
    <t>SS dist.</t>
  </si>
  <si>
    <t>Total dist.</t>
  </si>
  <si>
    <t>Target time</t>
  </si>
  <si>
    <t>АНТОНОВЦЫ</t>
  </si>
  <si>
    <t>НОВЫЙ ПОРЯДОК СТАРТА</t>
  </si>
  <si>
    <t>СЕРВИС-3 ВХОД</t>
  </si>
  <si>
    <t>СЕРВИСНАЯ ЗОНА "АНТОНОВЦЫ-3"   0:10 мин.</t>
  </si>
  <si>
    <t xml:space="preserve">СЕРВИС-3 ВЫХОД </t>
  </si>
  <si>
    <t>ЗАПРАВОЧНАЯ ЗОНА -3</t>
  </si>
  <si>
    <t>РИЧИ-1</t>
  </si>
  <si>
    <t>СУ-5</t>
  </si>
  <si>
    <t>СТАНКОВИЧИ-1</t>
  </si>
  <si>
    <t>СУ-6</t>
  </si>
  <si>
    <t>РИЧИ-2</t>
  </si>
  <si>
    <t>СУ-7</t>
  </si>
  <si>
    <t>СТАНКОВИЧИ-2</t>
  </si>
  <si>
    <t>СУ-8</t>
  </si>
  <si>
    <t xml:space="preserve">СЕРВИСА-4 ВХОД </t>
  </si>
  <si>
    <t>СЕРВИСНАЯ ЗОНА "АНТОНОВЦЫ-4"   0:45 мин.</t>
  </si>
  <si>
    <t>СЕРВИС-4 ВЫХОД                                    З/П РЕГРУППИНГ ВХОД</t>
  </si>
  <si>
    <t>ИТОГО ПО II-OЙ СЕКЦИИ</t>
  </si>
  <si>
    <t>День-2й                                         III СЕКЦИЯ                       02.05.2015г.</t>
  </si>
  <si>
    <t>З/П РЕГРУППИНГ ВЫХОД</t>
  </si>
  <si>
    <t>ЗАПРАВОЧНАЯ ЗОНА -4</t>
  </si>
  <si>
    <t>БОРУНЫ-1</t>
  </si>
  <si>
    <t>СУ-9</t>
  </si>
  <si>
    <t>ДАНЬКИ-1</t>
  </si>
  <si>
    <t>СУ-10</t>
  </si>
  <si>
    <t>ДАНЬКИ-2</t>
  </si>
  <si>
    <t>СУ-11</t>
  </si>
  <si>
    <t>БОРУНЫ-2</t>
  </si>
  <si>
    <t>ТУРБАЗА</t>
  </si>
  <si>
    <t>ИТОГО ПО III-OЙ СЕКЦИИ</t>
  </si>
  <si>
    <t>ИТОГО ПО 2-МУ ДНЮ</t>
  </si>
  <si>
    <t>ИТОГО ПО РАЛЛИ ЗА 2 ДНЯ</t>
  </si>
  <si>
    <t>День-1й                                           I СЕКЦИЯ                       01.05.2015г.</t>
  </si>
  <si>
    <t xml:space="preserve">БРАСЛАВ  </t>
  </si>
  <si>
    <t>СЕРВИС-1 ВХОД</t>
  </si>
  <si>
    <t>СЕРВИСНАЯ ЗОНА "АНТОНОВЦЫ-1"   0:10 мин.</t>
  </si>
  <si>
    <t>1А</t>
  </si>
  <si>
    <t xml:space="preserve">СЕРВИС-1 ВЫХОД </t>
  </si>
  <si>
    <t>ЗАПРАВОЧНАЯ ЗОНА -1</t>
  </si>
  <si>
    <t>ЛАПЯНЫ-1</t>
  </si>
  <si>
    <t>СУ-1</t>
  </si>
  <si>
    <t>ИКАЗНЬ-1</t>
  </si>
  <si>
    <t>СУ-2</t>
  </si>
  <si>
    <t>ЛАПЯНЫ-2</t>
  </si>
  <si>
    <t>СУ-3</t>
  </si>
  <si>
    <t>ИКАЗНЬ-2</t>
  </si>
  <si>
    <t>З/П ФЛЕКСИ СЕРВИСА-2 ВХОД (разрешена ранняя отметка)</t>
  </si>
  <si>
    <t>6А</t>
  </si>
  <si>
    <t>З/П ФЛЕКСИ СЕРВИСА-2 ВЫХОД           СЕРВИС-2 ВХОД</t>
  </si>
  <si>
    <t>СЕРВИСНАЯ ЗОНА "АНТОНОВЦЫ-2"   0:45 мин.</t>
  </si>
  <si>
    <t>СЕРВИС-2 ВЫХОД (разрешена ранняя отметка)</t>
  </si>
  <si>
    <t>ИТОГО ПО I-OЙ СЕКЦИИ</t>
  </si>
  <si>
    <t>ИТОГО ПО 1-МУ ДНЮ РАЛЛИ</t>
  </si>
  <si>
    <t>6В</t>
  </si>
  <si>
    <t>7А</t>
  </si>
  <si>
    <t>7В</t>
  </si>
  <si>
    <t>12А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</si>
</sst>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 tint="4.9989318521683403E-2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9"/>
      <color theme="1" tint="0.249977111117893"/>
      <name val="Calibri"/>
      <family val="2"/>
      <charset val="204"/>
      <scheme val="minor"/>
    </font>
    <font>
      <b/>
      <sz val="10"/>
      <color theme="1" tint="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b/>
      <sz val="6"/>
      <color indexed="63"/>
      <name val="Arial Black"/>
      <family val="2"/>
      <charset val="204"/>
    </font>
    <font>
      <b/>
      <sz val="6"/>
      <color theme="1" tint="0.249977111117893"/>
      <name val="Arial Black"/>
      <family val="2"/>
      <charset val="204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 style="medium">
        <color theme="0" tint="-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1" tint="0.499984740745262"/>
      </right>
      <top style="thin">
        <color theme="0" tint="-0.499984740745262"/>
      </top>
      <bottom/>
      <diagonal/>
    </border>
    <border>
      <left style="medium">
        <color theme="1" tint="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20" fontId="11" fillId="0" borderId="1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20" fontId="11" fillId="0" borderId="0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/>
    </xf>
    <xf numFmtId="164" fontId="11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20" fontId="13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20" fontId="11" fillId="5" borderId="0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20" fontId="11" fillId="0" borderId="9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right" vertical="center"/>
    </xf>
    <xf numFmtId="0" fontId="16" fillId="5" borderId="2" xfId="0" applyFont="1" applyFill="1" applyBorder="1" applyAlignment="1">
      <alignment horizontal="right" vertical="center"/>
    </xf>
    <xf numFmtId="164" fontId="17" fillId="5" borderId="2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20" fontId="17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20" fontId="11" fillId="0" borderId="23" xfId="0" applyNumberFormat="1" applyFont="1" applyBorder="1" applyAlignment="1">
      <alignment horizontal="center" vertical="center"/>
    </xf>
    <xf numFmtId="0" fontId="16" fillId="5" borderId="24" xfId="0" applyFont="1" applyFill="1" applyBorder="1" applyAlignment="1">
      <alignment horizontal="right" vertical="center"/>
    </xf>
    <xf numFmtId="0" fontId="16" fillId="5" borderId="23" xfId="0" applyFont="1" applyFill="1" applyBorder="1" applyAlignment="1">
      <alignment horizontal="right" vertical="center"/>
    </xf>
    <xf numFmtId="0" fontId="17" fillId="5" borderId="23" xfId="0" applyFont="1" applyFill="1" applyBorder="1" applyAlignment="1">
      <alignment horizontal="center" vertical="center"/>
    </xf>
    <xf numFmtId="20" fontId="17" fillId="5" borderId="23" xfId="0" applyNumberFormat="1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30481</xdr:colOff>
      <xdr:row>0</xdr:row>
      <xdr:rowOff>15240</xdr:rowOff>
    </xdr:from>
    <xdr:to>
      <xdr:col>6</xdr:col>
      <xdr:colOff>68580</xdr:colOff>
      <xdr:row>1</xdr:row>
      <xdr:rowOff>175260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 l="4564" t="6593" r="4543" b="12356"/>
        <a:stretch>
          <a:fillRect/>
        </a:stretch>
      </xdr:blipFill>
      <xdr:spPr bwMode="auto">
        <a:xfrm>
          <a:off x="220981" y="15240"/>
          <a:ext cx="990599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3"/>
  <sheetViews>
    <sheetView tabSelected="1" topLeftCell="A27" workbookViewId="0">
      <selection activeCell="Y61" sqref="Y61"/>
    </sheetView>
  </sheetViews>
  <sheetFormatPr defaultRowHeight="14.4"/>
  <cols>
    <col min="1" max="23" width="2.77734375" customWidth="1"/>
  </cols>
  <sheetData>
    <row r="1" spans="1:23" ht="19.8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5"/>
      <c r="V1" s="6"/>
    </row>
    <row r="2" spans="1:23" ht="15" thickBo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10"/>
      <c r="U2" s="11"/>
      <c r="V2" s="12"/>
    </row>
    <row r="3" spans="1:23" ht="15" thickBot="1">
      <c r="A3" s="13" t="str">
        <f>N4</f>
        <v>Дистанция общая</v>
      </c>
      <c r="B3" s="14" t="s">
        <v>47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5"/>
      <c r="U3" s="15"/>
      <c r="V3" s="17"/>
      <c r="W3" s="13" t="str">
        <f>N4</f>
        <v>Дистанция общая</v>
      </c>
    </row>
    <row r="4" spans="1:23">
      <c r="A4" s="13"/>
      <c r="B4" s="18" t="s">
        <v>2</v>
      </c>
      <c r="C4" s="19"/>
      <c r="D4" s="20" t="s">
        <v>3</v>
      </c>
      <c r="E4" s="21"/>
      <c r="F4" s="21"/>
      <c r="G4" s="21"/>
      <c r="H4" s="21"/>
      <c r="I4" s="21"/>
      <c r="J4" s="19"/>
      <c r="K4" s="22" t="s">
        <v>4</v>
      </c>
      <c r="L4" s="23"/>
      <c r="M4" s="24"/>
      <c r="N4" s="22" t="s">
        <v>5</v>
      </c>
      <c r="O4" s="23"/>
      <c r="P4" s="24"/>
      <c r="Q4" s="22" t="s">
        <v>6</v>
      </c>
      <c r="R4" s="23"/>
      <c r="S4" s="24"/>
      <c r="T4" s="20" t="s">
        <v>7</v>
      </c>
      <c r="U4" s="21"/>
      <c r="V4" s="25"/>
      <c r="W4" s="13"/>
    </row>
    <row r="5" spans="1:23" ht="15.6">
      <c r="A5" s="26"/>
      <c r="B5" s="27"/>
      <c r="C5" s="28"/>
      <c r="D5" s="29" t="s">
        <v>8</v>
      </c>
      <c r="E5" s="30"/>
      <c r="F5" s="30"/>
      <c r="G5" s="30"/>
      <c r="H5" s="30"/>
      <c r="I5" s="30"/>
      <c r="J5" s="31"/>
      <c r="K5" s="32"/>
      <c r="L5" s="33"/>
      <c r="M5" s="34"/>
      <c r="N5" s="32"/>
      <c r="O5" s="33"/>
      <c r="P5" s="34"/>
      <c r="Q5" s="32"/>
      <c r="R5" s="33"/>
      <c r="S5" s="34"/>
      <c r="T5" s="35" t="s">
        <v>9</v>
      </c>
      <c r="U5" s="36"/>
      <c r="V5" s="37"/>
      <c r="W5" s="26"/>
    </row>
    <row r="6" spans="1:23" ht="16.2" thickBot="1">
      <c r="A6" s="26"/>
      <c r="B6" s="38" t="s">
        <v>10</v>
      </c>
      <c r="C6" s="39"/>
      <c r="D6" s="40" t="s">
        <v>11</v>
      </c>
      <c r="E6" s="41"/>
      <c r="F6" s="41"/>
      <c r="G6" s="41"/>
      <c r="H6" s="41"/>
      <c r="I6" s="41"/>
      <c r="J6" s="42"/>
      <c r="K6" s="43" t="s">
        <v>12</v>
      </c>
      <c r="L6" s="44"/>
      <c r="M6" s="45"/>
      <c r="N6" s="46" t="s">
        <v>13</v>
      </c>
      <c r="O6" s="47"/>
      <c r="P6" s="48"/>
      <c r="Q6" s="46" t="s">
        <v>14</v>
      </c>
      <c r="R6" s="47"/>
      <c r="S6" s="48"/>
      <c r="T6" s="49"/>
      <c r="U6" s="50"/>
      <c r="V6" s="51"/>
      <c r="W6" s="26"/>
    </row>
    <row r="7" spans="1:23">
      <c r="B7" s="52">
        <v>0</v>
      </c>
      <c r="C7" s="53"/>
      <c r="D7" s="54" t="s">
        <v>48</v>
      </c>
      <c r="E7" s="54"/>
      <c r="F7" s="54"/>
      <c r="G7" s="54"/>
      <c r="H7" s="54"/>
      <c r="I7" s="54"/>
      <c r="J7" s="54"/>
      <c r="K7" s="92"/>
      <c r="L7" s="92"/>
      <c r="M7" s="92"/>
      <c r="N7" s="92"/>
      <c r="O7" s="92"/>
      <c r="P7" s="92"/>
      <c r="Q7" s="92"/>
      <c r="R7" s="92"/>
      <c r="S7" s="92"/>
      <c r="T7" s="56">
        <v>0.72986111111111107</v>
      </c>
      <c r="U7" s="53"/>
      <c r="V7" s="57"/>
    </row>
    <row r="8" spans="1:23">
      <c r="B8" s="58">
        <v>1</v>
      </c>
      <c r="C8" s="59"/>
      <c r="D8" s="60" t="s">
        <v>49</v>
      </c>
      <c r="E8" s="60"/>
      <c r="F8" s="60"/>
      <c r="G8" s="60"/>
      <c r="H8" s="60"/>
      <c r="I8" s="60"/>
      <c r="J8" s="60"/>
      <c r="K8" s="30"/>
      <c r="L8" s="30"/>
      <c r="M8" s="30"/>
      <c r="N8" s="59">
        <v>5.85</v>
      </c>
      <c r="O8" s="59"/>
      <c r="P8" s="59"/>
      <c r="Q8" s="61">
        <v>6.2499999999999995E-3</v>
      </c>
      <c r="R8" s="59"/>
      <c r="S8" s="59"/>
      <c r="T8" s="61">
        <f t="shared" ref="T8:T15" si="0">Q8+T7</f>
        <v>0.73611111111111105</v>
      </c>
      <c r="U8" s="59"/>
      <c r="V8" s="62"/>
    </row>
    <row r="9" spans="1:23">
      <c r="B9" s="63" t="s">
        <v>50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5"/>
    </row>
    <row r="10" spans="1:23">
      <c r="B10" s="58" t="s">
        <v>51</v>
      </c>
      <c r="C10" s="59"/>
      <c r="D10" s="60" t="s">
        <v>52</v>
      </c>
      <c r="E10" s="60"/>
      <c r="F10" s="60"/>
      <c r="G10" s="60"/>
      <c r="H10" s="60"/>
      <c r="I10" s="60"/>
      <c r="J10" s="60"/>
      <c r="K10" s="30"/>
      <c r="L10" s="30"/>
      <c r="M10" s="30"/>
      <c r="N10" s="59">
        <v>0.1</v>
      </c>
      <c r="O10" s="59"/>
      <c r="P10" s="59"/>
      <c r="Q10" s="61">
        <v>6.9444444444444441E-3</v>
      </c>
      <c r="R10" s="59"/>
      <c r="S10" s="59"/>
      <c r="T10" s="61">
        <f>T8+Q10</f>
        <v>0.74305555555555547</v>
      </c>
      <c r="U10" s="59"/>
      <c r="V10" s="62"/>
    </row>
    <row r="11" spans="1:23">
      <c r="B11" s="66" t="s">
        <v>53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8"/>
    </row>
    <row r="12" spans="1:23">
      <c r="B12" s="58">
        <v>2</v>
      </c>
      <c r="C12" s="59"/>
      <c r="D12" s="60" t="s">
        <v>54</v>
      </c>
      <c r="E12" s="60"/>
      <c r="F12" s="60"/>
      <c r="G12" s="60"/>
      <c r="H12" s="60"/>
      <c r="I12" s="60"/>
      <c r="J12" s="60"/>
      <c r="K12" s="30"/>
      <c r="L12" s="30"/>
      <c r="M12" s="30"/>
      <c r="N12" s="59">
        <v>9.9</v>
      </c>
      <c r="O12" s="59"/>
      <c r="P12" s="59"/>
      <c r="Q12" s="61">
        <v>1.4583333333333332E-2</v>
      </c>
      <c r="R12" s="59"/>
      <c r="S12" s="59"/>
      <c r="T12" s="61">
        <f>T10+Q12</f>
        <v>0.75763888888888875</v>
      </c>
      <c r="U12" s="59"/>
      <c r="V12" s="62"/>
    </row>
    <row r="13" spans="1:23">
      <c r="B13" s="69" t="s">
        <v>55</v>
      </c>
      <c r="C13" s="70"/>
      <c r="D13" s="71" t="s">
        <v>54</v>
      </c>
      <c r="E13" s="71"/>
      <c r="F13" s="71"/>
      <c r="G13" s="71"/>
      <c r="H13" s="71"/>
      <c r="I13" s="71"/>
      <c r="J13" s="71"/>
      <c r="K13" s="72">
        <v>3</v>
      </c>
      <c r="L13" s="72"/>
      <c r="M13" s="72"/>
      <c r="N13" s="73"/>
      <c r="O13" s="73"/>
      <c r="P13" s="73"/>
      <c r="Q13" s="74">
        <v>2.0833333333333333E-3</v>
      </c>
      <c r="R13" s="75"/>
      <c r="S13" s="75"/>
      <c r="T13" s="76">
        <f t="shared" si="0"/>
        <v>0.75972222222222208</v>
      </c>
      <c r="U13" s="70"/>
      <c r="V13" s="77"/>
    </row>
    <row r="14" spans="1:23">
      <c r="B14" s="58">
        <v>3</v>
      </c>
      <c r="C14" s="59"/>
      <c r="D14" s="60" t="s">
        <v>56</v>
      </c>
      <c r="E14" s="60"/>
      <c r="F14" s="60"/>
      <c r="G14" s="60"/>
      <c r="H14" s="60"/>
      <c r="I14" s="60"/>
      <c r="J14" s="60"/>
      <c r="K14" s="30"/>
      <c r="L14" s="30"/>
      <c r="M14" s="30"/>
      <c r="N14" s="59">
        <v>8.8000000000000007</v>
      </c>
      <c r="O14" s="59"/>
      <c r="P14" s="59"/>
      <c r="Q14" s="61">
        <v>1.1805555555555555E-2</v>
      </c>
      <c r="R14" s="59"/>
      <c r="S14" s="59"/>
      <c r="T14" s="61">
        <f t="shared" si="0"/>
        <v>0.77152777777777759</v>
      </c>
      <c r="U14" s="59"/>
      <c r="V14" s="62"/>
    </row>
    <row r="15" spans="1:23">
      <c r="B15" s="69" t="s">
        <v>57</v>
      </c>
      <c r="C15" s="70"/>
      <c r="D15" s="71" t="s">
        <v>56</v>
      </c>
      <c r="E15" s="71"/>
      <c r="F15" s="71"/>
      <c r="G15" s="71"/>
      <c r="H15" s="71"/>
      <c r="I15" s="71"/>
      <c r="J15" s="71"/>
      <c r="K15" s="70">
        <v>4.0999999999999996</v>
      </c>
      <c r="L15" s="70"/>
      <c r="M15" s="70"/>
      <c r="N15" s="73"/>
      <c r="O15" s="73"/>
      <c r="P15" s="73"/>
      <c r="Q15" s="74">
        <v>2.0833333333333333E-3</v>
      </c>
      <c r="R15" s="75"/>
      <c r="S15" s="75"/>
      <c r="T15" s="76">
        <f t="shared" si="0"/>
        <v>0.77361111111111092</v>
      </c>
      <c r="U15" s="70"/>
      <c r="V15" s="77"/>
    </row>
    <row r="16" spans="1:23">
      <c r="B16" s="58">
        <v>4</v>
      </c>
      <c r="C16" s="59"/>
      <c r="D16" s="60" t="s">
        <v>58</v>
      </c>
      <c r="E16" s="60"/>
      <c r="F16" s="60"/>
      <c r="G16" s="60"/>
      <c r="H16" s="60"/>
      <c r="I16" s="60"/>
      <c r="J16" s="60"/>
      <c r="K16" s="30"/>
      <c r="L16" s="30"/>
      <c r="M16" s="30"/>
      <c r="N16" s="59">
        <v>16.600000000000001</v>
      </c>
      <c r="O16" s="59"/>
      <c r="P16" s="59"/>
      <c r="Q16" s="61">
        <v>1.5972222222222224E-2</v>
      </c>
      <c r="R16" s="59"/>
      <c r="S16" s="59"/>
      <c r="T16" s="61">
        <f>T14+Q16</f>
        <v>0.78749999999999987</v>
      </c>
      <c r="U16" s="59"/>
      <c r="V16" s="62"/>
    </row>
    <row r="17" spans="1:23">
      <c r="B17" s="69" t="s">
        <v>59</v>
      </c>
      <c r="C17" s="70"/>
      <c r="D17" s="71" t="s">
        <v>58</v>
      </c>
      <c r="E17" s="71"/>
      <c r="F17" s="71"/>
      <c r="G17" s="71"/>
      <c r="H17" s="71"/>
      <c r="I17" s="71"/>
      <c r="J17" s="71"/>
      <c r="K17" s="72">
        <v>3</v>
      </c>
      <c r="L17" s="72"/>
      <c r="M17" s="72"/>
      <c r="N17" s="73"/>
      <c r="O17" s="73"/>
      <c r="P17" s="73"/>
      <c r="Q17" s="74">
        <v>2.0833333333333333E-3</v>
      </c>
      <c r="R17" s="75"/>
      <c r="S17" s="75"/>
      <c r="T17" s="76">
        <f t="shared" ref="T17:T20" si="1">Q17+T16</f>
        <v>0.78958333333333319</v>
      </c>
      <c r="U17" s="70"/>
      <c r="V17" s="77"/>
    </row>
    <row r="18" spans="1:23">
      <c r="B18" s="58">
        <v>5</v>
      </c>
      <c r="C18" s="59"/>
      <c r="D18" s="60" t="s">
        <v>60</v>
      </c>
      <c r="E18" s="60"/>
      <c r="F18" s="60"/>
      <c r="G18" s="60"/>
      <c r="H18" s="60"/>
      <c r="I18" s="60"/>
      <c r="J18" s="60"/>
      <c r="K18" s="30"/>
      <c r="L18" s="30"/>
      <c r="M18" s="30"/>
      <c r="N18" s="59">
        <v>8.8000000000000007</v>
      </c>
      <c r="O18" s="59"/>
      <c r="P18" s="59"/>
      <c r="Q18" s="61">
        <v>1.1805555555555555E-2</v>
      </c>
      <c r="R18" s="59"/>
      <c r="S18" s="59"/>
      <c r="T18" s="61">
        <f t="shared" si="1"/>
        <v>0.80138888888888871</v>
      </c>
      <c r="U18" s="59"/>
      <c r="V18" s="62"/>
    </row>
    <row r="19" spans="1:23">
      <c r="B19" s="69" t="s">
        <v>57</v>
      </c>
      <c r="C19" s="70"/>
      <c r="D19" s="71" t="s">
        <v>60</v>
      </c>
      <c r="E19" s="71"/>
      <c r="F19" s="71"/>
      <c r="G19" s="71"/>
      <c r="H19" s="71"/>
      <c r="I19" s="71"/>
      <c r="J19" s="71"/>
      <c r="K19" s="70">
        <v>4.0999999999999996</v>
      </c>
      <c r="L19" s="70"/>
      <c r="M19" s="70"/>
      <c r="N19" s="73"/>
      <c r="O19" s="73"/>
      <c r="P19" s="73"/>
      <c r="Q19" s="74">
        <v>2.0833333333333333E-3</v>
      </c>
      <c r="R19" s="75"/>
      <c r="S19" s="75"/>
      <c r="T19" s="76">
        <f t="shared" si="1"/>
        <v>0.80347222222222203</v>
      </c>
      <c r="U19" s="70"/>
      <c r="V19" s="77"/>
    </row>
    <row r="20" spans="1:23">
      <c r="B20" s="58">
        <v>6</v>
      </c>
      <c r="C20" s="59"/>
      <c r="D20" s="93" t="s">
        <v>61</v>
      </c>
      <c r="E20" s="93"/>
      <c r="F20" s="93"/>
      <c r="G20" s="93"/>
      <c r="H20" s="93"/>
      <c r="I20" s="93"/>
      <c r="J20" s="93"/>
      <c r="K20" s="30"/>
      <c r="L20" s="30"/>
      <c r="M20" s="30"/>
      <c r="N20" s="59">
        <v>25.9</v>
      </c>
      <c r="O20" s="59"/>
      <c r="P20" s="59"/>
      <c r="Q20" s="61">
        <v>2.2916666666666669E-2</v>
      </c>
      <c r="R20" s="61"/>
      <c r="S20" s="61"/>
      <c r="T20" s="61">
        <f t="shared" si="1"/>
        <v>0.82638888888888873</v>
      </c>
      <c r="U20" s="61"/>
      <c r="V20" s="79"/>
    </row>
    <row r="21" spans="1:23">
      <c r="B21" s="58"/>
      <c r="C21" s="59"/>
      <c r="D21" s="93"/>
      <c r="E21" s="93"/>
      <c r="F21" s="93"/>
      <c r="G21" s="93"/>
      <c r="H21" s="93"/>
      <c r="I21" s="93"/>
      <c r="J21" s="93"/>
      <c r="K21" s="30"/>
      <c r="L21" s="30"/>
      <c r="M21" s="30"/>
      <c r="N21" s="59"/>
      <c r="O21" s="59"/>
      <c r="P21" s="59"/>
      <c r="Q21" s="61"/>
      <c r="R21" s="61"/>
      <c r="S21" s="61"/>
      <c r="T21" s="61"/>
      <c r="U21" s="61"/>
      <c r="V21" s="79"/>
    </row>
    <row r="22" spans="1:23">
      <c r="B22" s="58" t="s">
        <v>62</v>
      </c>
      <c r="C22" s="59"/>
      <c r="D22" s="80" t="s">
        <v>63</v>
      </c>
      <c r="E22" s="80"/>
      <c r="F22" s="80"/>
      <c r="G22" s="80"/>
      <c r="H22" s="80"/>
      <c r="I22" s="80"/>
      <c r="J22" s="80"/>
      <c r="K22" s="30"/>
      <c r="L22" s="30"/>
      <c r="M22" s="30"/>
      <c r="N22" s="59"/>
      <c r="O22" s="59"/>
      <c r="P22" s="59"/>
      <c r="Q22" s="61"/>
      <c r="R22" s="61"/>
      <c r="S22" s="61"/>
      <c r="T22" s="61"/>
      <c r="U22" s="61"/>
      <c r="V22" s="79"/>
    </row>
    <row r="23" spans="1:23">
      <c r="B23" s="58"/>
      <c r="C23" s="59"/>
      <c r="D23" s="80"/>
      <c r="E23" s="80"/>
      <c r="F23" s="80"/>
      <c r="G23" s="80"/>
      <c r="H23" s="80"/>
      <c r="I23" s="80"/>
      <c r="J23" s="80"/>
      <c r="K23" s="30"/>
      <c r="L23" s="30"/>
      <c r="M23" s="30"/>
      <c r="N23" s="59"/>
      <c r="O23" s="59"/>
      <c r="P23" s="59"/>
      <c r="Q23" s="61"/>
      <c r="R23" s="61"/>
      <c r="S23" s="61"/>
      <c r="T23" s="61"/>
      <c r="U23" s="61"/>
      <c r="V23" s="79"/>
    </row>
    <row r="24" spans="1:23">
      <c r="B24" s="63" t="s">
        <v>64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5"/>
    </row>
    <row r="25" spans="1:23" ht="15" thickBot="1">
      <c r="B25" s="58" t="s">
        <v>68</v>
      </c>
      <c r="C25" s="59"/>
      <c r="D25" s="78" t="s">
        <v>65</v>
      </c>
      <c r="E25" s="78"/>
      <c r="F25" s="78"/>
      <c r="G25" s="78"/>
      <c r="H25" s="78"/>
      <c r="I25" s="78"/>
      <c r="J25" s="78"/>
      <c r="K25" s="94"/>
      <c r="L25" s="94"/>
      <c r="M25" s="94"/>
      <c r="N25" s="95">
        <v>0.1</v>
      </c>
      <c r="O25" s="95"/>
      <c r="P25" s="95"/>
      <c r="Q25" s="96">
        <v>3.125E-2</v>
      </c>
      <c r="R25" s="96"/>
      <c r="S25" s="96"/>
      <c r="T25" s="61">
        <f>T20+Q25</f>
        <v>0.85763888888888873</v>
      </c>
      <c r="U25" s="61"/>
      <c r="V25" s="79"/>
    </row>
    <row r="26" spans="1:23" ht="15" thickBot="1">
      <c r="B26" s="58"/>
      <c r="C26" s="59"/>
      <c r="D26" s="78"/>
      <c r="E26" s="78"/>
      <c r="F26" s="78"/>
      <c r="G26" s="78"/>
      <c r="H26" s="78"/>
      <c r="I26" s="78"/>
      <c r="J26" s="78"/>
      <c r="K26" s="30"/>
      <c r="L26" s="30"/>
      <c r="M26" s="30"/>
      <c r="N26" s="59"/>
      <c r="O26" s="59"/>
      <c r="P26" s="59"/>
      <c r="Q26" s="61"/>
      <c r="R26" s="61"/>
      <c r="S26" s="61"/>
      <c r="T26" s="61"/>
      <c r="U26" s="61"/>
      <c r="V26" s="79"/>
    </row>
    <row r="27" spans="1:23" ht="15.6">
      <c r="B27" s="84" t="s">
        <v>66</v>
      </c>
      <c r="C27" s="85"/>
      <c r="D27" s="85"/>
      <c r="E27" s="85"/>
      <c r="F27" s="85"/>
      <c r="G27" s="85"/>
      <c r="H27" s="85"/>
      <c r="I27" s="85"/>
      <c r="J27" s="85"/>
      <c r="K27" s="86">
        <f>K13+K15+K17+K19</f>
        <v>14.2</v>
      </c>
      <c r="L27" s="86"/>
      <c r="M27" s="86"/>
      <c r="N27" s="87">
        <f>N8+N10+N12+N14+N16+N18+N20+N25</f>
        <v>76.049999999999983</v>
      </c>
      <c r="O27" s="87"/>
      <c r="P27" s="87"/>
      <c r="Q27" s="88">
        <f>Q8+Q10+Q12+Q14+Q16+Q18+Q20+Q25</f>
        <v>0.12152777777777778</v>
      </c>
      <c r="R27" s="88"/>
      <c r="S27" s="88"/>
      <c r="T27" s="89"/>
      <c r="U27" s="89"/>
      <c r="V27" s="90"/>
    </row>
    <row r="28" spans="1:23" ht="16.2" thickBot="1">
      <c r="B28" s="97" t="s">
        <v>67</v>
      </c>
      <c r="C28" s="98"/>
      <c r="D28" s="98"/>
      <c r="E28" s="98"/>
      <c r="F28" s="98"/>
      <c r="G28" s="98"/>
      <c r="H28" s="98"/>
      <c r="I28" s="98"/>
      <c r="J28" s="98"/>
      <c r="K28" s="99">
        <f>K10+K27</f>
        <v>14.2</v>
      </c>
      <c r="L28" s="99"/>
      <c r="M28" s="99"/>
      <c r="N28" s="99">
        <v>76.05</v>
      </c>
      <c r="O28" s="99"/>
      <c r="P28" s="99"/>
      <c r="Q28" s="100">
        <f>Q8+Q10+Q12+Q14+Q16+Q18+Q20+Q25</f>
        <v>0.12152777777777778</v>
      </c>
      <c r="R28" s="99"/>
      <c r="S28" s="99"/>
      <c r="T28" s="101"/>
      <c r="U28" s="101"/>
      <c r="V28" s="102"/>
    </row>
    <row r="29" spans="1:23" ht="15" thickBot="1">
      <c r="A29" s="103" t="e">
        <f>#REF!</f>
        <v>#REF!</v>
      </c>
      <c r="B29" s="14" t="s">
        <v>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6"/>
      <c r="O29" s="16"/>
      <c r="P29" s="16"/>
      <c r="Q29" s="16"/>
      <c r="R29" s="16"/>
      <c r="S29" s="16"/>
      <c r="T29" s="15"/>
      <c r="U29" s="15"/>
      <c r="V29" s="17"/>
      <c r="W29" s="103" t="e">
        <f>#REF!</f>
        <v>#REF!</v>
      </c>
    </row>
    <row r="30" spans="1:23">
      <c r="B30" s="52">
        <v>7</v>
      </c>
      <c r="C30" s="53"/>
      <c r="D30" s="54" t="s">
        <v>15</v>
      </c>
      <c r="E30" s="54"/>
      <c r="F30" s="54"/>
      <c r="G30" s="54"/>
      <c r="H30" s="54"/>
      <c r="I30" s="54"/>
      <c r="J30" s="54"/>
      <c r="K30" s="55" t="s">
        <v>16</v>
      </c>
      <c r="L30" s="55"/>
      <c r="M30" s="55"/>
      <c r="N30" s="55"/>
      <c r="O30" s="55"/>
      <c r="P30" s="55"/>
      <c r="Q30" s="55"/>
      <c r="R30" s="55"/>
      <c r="S30" s="55"/>
      <c r="T30" s="56">
        <v>0.3756944444444445</v>
      </c>
      <c r="U30" s="53"/>
      <c r="V30" s="57"/>
    </row>
    <row r="31" spans="1:23">
      <c r="B31" s="58" t="s">
        <v>69</v>
      </c>
      <c r="C31" s="59"/>
      <c r="D31" s="60" t="s">
        <v>17</v>
      </c>
      <c r="E31" s="60"/>
      <c r="F31" s="60"/>
      <c r="G31" s="60"/>
      <c r="H31" s="60"/>
      <c r="I31" s="60"/>
      <c r="J31" s="60"/>
      <c r="K31" s="30"/>
      <c r="L31" s="30"/>
      <c r="M31" s="30"/>
      <c r="N31" s="59">
        <v>0.05</v>
      </c>
      <c r="O31" s="59"/>
      <c r="P31" s="59"/>
      <c r="Q31" s="61">
        <v>2.0833333333333333E-3</v>
      </c>
      <c r="R31" s="59"/>
      <c r="S31" s="59"/>
      <c r="T31" s="61">
        <f t="shared" ref="T31:T38" si="2">Q31+T30</f>
        <v>0.37777777777777782</v>
      </c>
      <c r="U31" s="59"/>
      <c r="V31" s="62"/>
    </row>
    <row r="32" spans="1:23">
      <c r="B32" s="63" t="s">
        <v>18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5"/>
    </row>
    <row r="33" spans="2:22">
      <c r="B33" s="58" t="s">
        <v>70</v>
      </c>
      <c r="C33" s="59"/>
      <c r="D33" s="60" t="s">
        <v>19</v>
      </c>
      <c r="E33" s="60"/>
      <c r="F33" s="60"/>
      <c r="G33" s="60"/>
      <c r="H33" s="60"/>
      <c r="I33" s="60"/>
      <c r="J33" s="60"/>
      <c r="K33" s="30"/>
      <c r="L33" s="30"/>
      <c r="M33" s="30"/>
      <c r="N33" s="59">
        <v>0.1</v>
      </c>
      <c r="O33" s="59"/>
      <c r="P33" s="59"/>
      <c r="Q33" s="61">
        <v>6.9444444444444441E-3</v>
      </c>
      <c r="R33" s="59"/>
      <c r="S33" s="59"/>
      <c r="T33" s="61">
        <f>T31+Q33</f>
        <v>0.38472222222222224</v>
      </c>
      <c r="U33" s="59"/>
      <c r="V33" s="62"/>
    </row>
    <row r="34" spans="2:22">
      <c r="B34" s="66" t="s">
        <v>20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8"/>
    </row>
    <row r="35" spans="2:22">
      <c r="B35" s="58">
        <v>8</v>
      </c>
      <c r="C35" s="59"/>
      <c r="D35" s="60" t="s">
        <v>21</v>
      </c>
      <c r="E35" s="60"/>
      <c r="F35" s="60"/>
      <c r="G35" s="60"/>
      <c r="H35" s="60"/>
      <c r="I35" s="60"/>
      <c r="J35" s="60"/>
      <c r="K35" s="30"/>
      <c r="L35" s="30"/>
      <c r="M35" s="30"/>
      <c r="N35" s="59">
        <v>27.4</v>
      </c>
      <c r="O35" s="59"/>
      <c r="P35" s="59"/>
      <c r="Q35" s="61">
        <v>2.2916666666666669E-2</v>
      </c>
      <c r="R35" s="59"/>
      <c r="S35" s="59"/>
      <c r="T35" s="61">
        <f>T33+Q35</f>
        <v>0.40763888888888888</v>
      </c>
      <c r="U35" s="59"/>
      <c r="V35" s="62"/>
    </row>
    <row r="36" spans="2:22">
      <c r="B36" s="69" t="s">
        <v>22</v>
      </c>
      <c r="C36" s="70"/>
      <c r="D36" s="71" t="s">
        <v>21</v>
      </c>
      <c r="E36" s="71"/>
      <c r="F36" s="71"/>
      <c r="G36" s="71"/>
      <c r="H36" s="71"/>
      <c r="I36" s="71"/>
      <c r="J36" s="71"/>
      <c r="K36" s="72">
        <v>8.9</v>
      </c>
      <c r="L36" s="72"/>
      <c r="M36" s="72"/>
      <c r="N36" s="73"/>
      <c r="O36" s="73"/>
      <c r="P36" s="73"/>
      <c r="Q36" s="74">
        <v>2.0833333333333333E-3</v>
      </c>
      <c r="R36" s="75"/>
      <c r="S36" s="75"/>
      <c r="T36" s="76">
        <f t="shared" si="2"/>
        <v>0.40972222222222221</v>
      </c>
      <c r="U36" s="70"/>
      <c r="V36" s="77"/>
    </row>
    <row r="37" spans="2:22">
      <c r="B37" s="58">
        <v>9</v>
      </c>
      <c r="C37" s="59"/>
      <c r="D37" s="60" t="s">
        <v>23</v>
      </c>
      <c r="E37" s="60"/>
      <c r="F37" s="60"/>
      <c r="G37" s="60"/>
      <c r="H37" s="60"/>
      <c r="I37" s="60"/>
      <c r="J37" s="60"/>
      <c r="K37" s="30"/>
      <c r="L37" s="30"/>
      <c r="M37" s="30"/>
      <c r="N37" s="59">
        <v>13.7</v>
      </c>
      <c r="O37" s="59"/>
      <c r="P37" s="59"/>
      <c r="Q37" s="61">
        <v>1.1805555555555555E-2</v>
      </c>
      <c r="R37" s="59"/>
      <c r="S37" s="59"/>
      <c r="T37" s="61">
        <f t="shared" si="2"/>
        <v>0.42152777777777778</v>
      </c>
      <c r="U37" s="59"/>
      <c r="V37" s="62"/>
    </row>
    <row r="38" spans="2:22">
      <c r="B38" s="69" t="s">
        <v>24</v>
      </c>
      <c r="C38" s="70"/>
      <c r="D38" s="71" t="s">
        <v>23</v>
      </c>
      <c r="E38" s="71"/>
      <c r="F38" s="71"/>
      <c r="G38" s="71"/>
      <c r="H38" s="71"/>
      <c r="I38" s="71"/>
      <c r="J38" s="71"/>
      <c r="K38" s="70">
        <v>7.7</v>
      </c>
      <c r="L38" s="70"/>
      <c r="M38" s="70"/>
      <c r="N38" s="73"/>
      <c r="O38" s="73"/>
      <c r="P38" s="73"/>
      <c r="Q38" s="74">
        <v>2.0833333333333333E-3</v>
      </c>
      <c r="R38" s="75"/>
      <c r="S38" s="75"/>
      <c r="T38" s="76">
        <f t="shared" si="2"/>
        <v>0.4236111111111111</v>
      </c>
      <c r="U38" s="70"/>
      <c r="V38" s="77"/>
    </row>
    <row r="39" spans="2:22">
      <c r="B39" s="58">
        <v>10</v>
      </c>
      <c r="C39" s="59"/>
      <c r="D39" s="60" t="s">
        <v>25</v>
      </c>
      <c r="E39" s="60"/>
      <c r="F39" s="60"/>
      <c r="G39" s="60"/>
      <c r="H39" s="60"/>
      <c r="I39" s="60"/>
      <c r="J39" s="60"/>
      <c r="K39" s="30"/>
      <c r="L39" s="30"/>
      <c r="M39" s="30"/>
      <c r="N39" s="59">
        <v>20.25</v>
      </c>
      <c r="O39" s="59"/>
      <c r="P39" s="59"/>
      <c r="Q39" s="61">
        <v>1.8749999999999999E-2</v>
      </c>
      <c r="R39" s="59"/>
      <c r="S39" s="59"/>
      <c r="T39" s="61">
        <f>T37+Q39</f>
        <v>0.44027777777777777</v>
      </c>
      <c r="U39" s="59"/>
      <c r="V39" s="62"/>
    </row>
    <row r="40" spans="2:22">
      <c r="B40" s="69" t="s">
        <v>26</v>
      </c>
      <c r="C40" s="70"/>
      <c r="D40" s="71" t="s">
        <v>25</v>
      </c>
      <c r="E40" s="71"/>
      <c r="F40" s="71"/>
      <c r="G40" s="71"/>
      <c r="H40" s="71"/>
      <c r="I40" s="71"/>
      <c r="J40" s="71"/>
      <c r="K40" s="72">
        <v>8.9</v>
      </c>
      <c r="L40" s="72"/>
      <c r="M40" s="72"/>
      <c r="N40" s="73"/>
      <c r="O40" s="73"/>
      <c r="P40" s="73"/>
      <c r="Q40" s="74">
        <v>2.0833333333333333E-3</v>
      </c>
      <c r="R40" s="75"/>
      <c r="S40" s="75"/>
      <c r="T40" s="76">
        <f t="shared" ref="T40:T43" si="3">Q40+T39</f>
        <v>0.44236111111111109</v>
      </c>
      <c r="U40" s="70"/>
      <c r="V40" s="77"/>
    </row>
    <row r="41" spans="2:22">
      <c r="B41" s="58">
        <v>11</v>
      </c>
      <c r="C41" s="59"/>
      <c r="D41" s="60" t="s">
        <v>27</v>
      </c>
      <c r="E41" s="60"/>
      <c r="F41" s="60"/>
      <c r="G41" s="60"/>
      <c r="H41" s="60"/>
      <c r="I41" s="60"/>
      <c r="J41" s="60"/>
      <c r="K41" s="30"/>
      <c r="L41" s="30"/>
      <c r="M41" s="30"/>
      <c r="N41" s="59">
        <v>13.7</v>
      </c>
      <c r="O41" s="59"/>
      <c r="P41" s="59"/>
      <c r="Q41" s="61">
        <v>1.1805555555555555E-2</v>
      </c>
      <c r="R41" s="59"/>
      <c r="S41" s="59"/>
      <c r="T41" s="61">
        <f t="shared" si="3"/>
        <v>0.45416666666666666</v>
      </c>
      <c r="U41" s="59"/>
      <c r="V41" s="62"/>
    </row>
    <row r="42" spans="2:22">
      <c r="B42" s="69" t="s">
        <v>28</v>
      </c>
      <c r="C42" s="70"/>
      <c r="D42" s="71" t="s">
        <v>27</v>
      </c>
      <c r="E42" s="71"/>
      <c r="F42" s="71"/>
      <c r="G42" s="71"/>
      <c r="H42" s="71"/>
      <c r="I42" s="71"/>
      <c r="J42" s="71"/>
      <c r="K42" s="70">
        <v>7.7</v>
      </c>
      <c r="L42" s="70"/>
      <c r="M42" s="70"/>
      <c r="N42" s="73"/>
      <c r="O42" s="73"/>
      <c r="P42" s="73"/>
      <c r="Q42" s="74">
        <v>2.0833333333333333E-3</v>
      </c>
      <c r="R42" s="75"/>
      <c r="S42" s="75"/>
      <c r="T42" s="76">
        <f t="shared" si="3"/>
        <v>0.45624999999999999</v>
      </c>
      <c r="U42" s="70"/>
      <c r="V42" s="77"/>
    </row>
    <row r="43" spans="2:22">
      <c r="B43" s="58">
        <v>12</v>
      </c>
      <c r="C43" s="59"/>
      <c r="D43" s="78" t="s">
        <v>29</v>
      </c>
      <c r="E43" s="78"/>
      <c r="F43" s="78"/>
      <c r="G43" s="78"/>
      <c r="H43" s="78"/>
      <c r="I43" s="78"/>
      <c r="J43" s="78"/>
      <c r="K43" s="30"/>
      <c r="L43" s="30"/>
      <c r="M43" s="30"/>
      <c r="N43" s="59">
        <v>38.1</v>
      </c>
      <c r="O43" s="59"/>
      <c r="P43" s="59"/>
      <c r="Q43" s="61">
        <v>2.9861111111111113E-2</v>
      </c>
      <c r="R43" s="61"/>
      <c r="S43" s="61"/>
      <c r="T43" s="61">
        <f t="shared" si="3"/>
        <v>0.4861111111111111</v>
      </c>
      <c r="U43" s="61"/>
      <c r="V43" s="79"/>
    </row>
    <row r="44" spans="2:22">
      <c r="B44" s="63" t="s">
        <v>30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5"/>
    </row>
    <row r="45" spans="2:22">
      <c r="B45" s="58" t="s">
        <v>71</v>
      </c>
      <c r="C45" s="59"/>
      <c r="D45" s="80" t="s">
        <v>31</v>
      </c>
      <c r="E45" s="80"/>
      <c r="F45" s="80"/>
      <c r="G45" s="80"/>
      <c r="H45" s="80"/>
      <c r="I45" s="80"/>
      <c r="J45" s="80"/>
      <c r="K45" s="30"/>
      <c r="L45" s="30"/>
      <c r="M45" s="30"/>
      <c r="N45" s="59">
        <v>0.1</v>
      </c>
      <c r="O45" s="59"/>
      <c r="P45" s="59"/>
      <c r="Q45" s="61">
        <v>3.125E-2</v>
      </c>
      <c r="R45" s="61"/>
      <c r="S45" s="61"/>
      <c r="T45" s="61">
        <f>T43+Q45</f>
        <v>0.51736111111111116</v>
      </c>
      <c r="U45" s="61"/>
      <c r="V45" s="79"/>
    </row>
    <row r="46" spans="2:22">
      <c r="B46" s="58"/>
      <c r="C46" s="59"/>
      <c r="D46" s="80"/>
      <c r="E46" s="80"/>
      <c r="F46" s="80"/>
      <c r="G46" s="80"/>
      <c r="H46" s="80"/>
      <c r="I46" s="80"/>
      <c r="J46" s="80"/>
      <c r="K46" s="30"/>
      <c r="L46" s="30"/>
      <c r="M46" s="30"/>
      <c r="N46" s="59"/>
      <c r="O46" s="59"/>
      <c r="P46" s="59"/>
      <c r="Q46" s="61"/>
      <c r="R46" s="61"/>
      <c r="S46" s="61"/>
      <c r="T46" s="61"/>
      <c r="U46" s="61"/>
      <c r="V46" s="79"/>
    </row>
    <row r="47" spans="2:22" ht="15" thickBot="1"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3"/>
    </row>
    <row r="48" spans="2:22" ht="16.2" thickBot="1">
      <c r="B48" s="84" t="s">
        <v>32</v>
      </c>
      <c r="C48" s="85"/>
      <c r="D48" s="85"/>
      <c r="E48" s="85"/>
      <c r="F48" s="85"/>
      <c r="G48" s="85"/>
      <c r="H48" s="85"/>
      <c r="I48" s="85"/>
      <c r="J48" s="85"/>
      <c r="K48" s="86">
        <f>K36+K38+K40+K42</f>
        <v>33.200000000000003</v>
      </c>
      <c r="L48" s="86"/>
      <c r="M48" s="86"/>
      <c r="N48" s="87">
        <f>N33+N35+N37+N39+N41+N43+N45+N31</f>
        <v>113.39999999999999</v>
      </c>
      <c r="O48" s="87"/>
      <c r="P48" s="87"/>
      <c r="Q48" s="88">
        <f>Q31+Q33+Q35+Q37+Q39+Q41+Q43+Q45</f>
        <v>0.13541666666666669</v>
      </c>
      <c r="R48" s="88"/>
      <c r="S48" s="88"/>
      <c r="T48" s="89"/>
      <c r="U48" s="89"/>
      <c r="V48" s="90"/>
    </row>
    <row r="49" spans="2:22" ht="15" thickBot="1">
      <c r="B49" s="14" t="s">
        <v>33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6"/>
      <c r="O49" s="16"/>
      <c r="P49" s="16"/>
      <c r="Q49" s="16"/>
      <c r="R49" s="16"/>
      <c r="S49" s="16"/>
      <c r="T49" s="15"/>
      <c r="U49" s="15"/>
      <c r="V49" s="17"/>
    </row>
    <row r="50" spans="2:22">
      <c r="B50" s="52">
        <v>13</v>
      </c>
      <c r="C50" s="53"/>
      <c r="D50" s="54" t="s">
        <v>34</v>
      </c>
      <c r="E50" s="54"/>
      <c r="F50" s="54"/>
      <c r="G50" s="54"/>
      <c r="H50" s="54"/>
      <c r="I50" s="54"/>
      <c r="J50" s="54"/>
      <c r="K50" s="55" t="s">
        <v>16</v>
      </c>
      <c r="L50" s="55"/>
      <c r="M50" s="55"/>
      <c r="N50" s="55"/>
      <c r="O50" s="55"/>
      <c r="P50" s="55"/>
      <c r="Q50" s="55"/>
      <c r="R50" s="55"/>
      <c r="S50" s="55"/>
      <c r="T50" s="56">
        <v>0.56319444444444444</v>
      </c>
      <c r="U50" s="53"/>
      <c r="V50" s="57"/>
    </row>
    <row r="51" spans="2:22">
      <c r="B51" s="66" t="s">
        <v>35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8"/>
    </row>
    <row r="52" spans="2:22">
      <c r="B52" s="58">
        <v>14</v>
      </c>
      <c r="C52" s="59"/>
      <c r="D52" s="60" t="s">
        <v>36</v>
      </c>
      <c r="E52" s="60"/>
      <c r="F52" s="60"/>
      <c r="G52" s="60"/>
      <c r="H52" s="60"/>
      <c r="I52" s="60"/>
      <c r="J52" s="60"/>
      <c r="K52" s="30"/>
      <c r="L52" s="30"/>
      <c r="M52" s="30"/>
      <c r="N52" s="59">
        <v>13.9</v>
      </c>
      <c r="O52" s="59"/>
      <c r="P52" s="59"/>
      <c r="Q52" s="61">
        <v>1.0416666666666666E-2</v>
      </c>
      <c r="R52" s="59"/>
      <c r="S52" s="59"/>
      <c r="T52" s="61">
        <f>T50+Q52</f>
        <v>0.57361111111111107</v>
      </c>
      <c r="U52" s="59"/>
      <c r="V52" s="62"/>
    </row>
    <row r="53" spans="2:22">
      <c r="B53" s="69" t="s">
        <v>37</v>
      </c>
      <c r="C53" s="70"/>
      <c r="D53" s="71" t="s">
        <v>36</v>
      </c>
      <c r="E53" s="71"/>
      <c r="F53" s="71"/>
      <c r="G53" s="71"/>
      <c r="H53" s="71"/>
      <c r="I53" s="71"/>
      <c r="J53" s="71"/>
      <c r="K53" s="72">
        <v>6.8</v>
      </c>
      <c r="L53" s="72"/>
      <c r="M53" s="72"/>
      <c r="N53" s="73"/>
      <c r="O53" s="73"/>
      <c r="P53" s="73"/>
      <c r="Q53" s="74">
        <v>2.0833333333333333E-3</v>
      </c>
      <c r="R53" s="75"/>
      <c r="S53" s="75"/>
      <c r="T53" s="76">
        <f t="shared" ref="T53" si="4">Q53+T52</f>
        <v>0.5756944444444444</v>
      </c>
      <c r="U53" s="70"/>
      <c r="V53" s="77"/>
    </row>
    <row r="54" spans="2:22">
      <c r="B54" s="58">
        <v>15</v>
      </c>
      <c r="C54" s="59"/>
      <c r="D54" s="60" t="s">
        <v>38</v>
      </c>
      <c r="E54" s="60"/>
      <c r="F54" s="60"/>
      <c r="G54" s="60"/>
      <c r="H54" s="60"/>
      <c r="I54" s="60"/>
      <c r="J54" s="60"/>
      <c r="K54" s="30"/>
      <c r="L54" s="30"/>
      <c r="M54" s="30"/>
      <c r="N54" s="91">
        <v>27</v>
      </c>
      <c r="O54" s="91"/>
      <c r="P54" s="91"/>
      <c r="Q54" s="61">
        <v>2.4305555555555556E-2</v>
      </c>
      <c r="R54" s="59"/>
      <c r="S54" s="59"/>
      <c r="T54" s="61">
        <f>T52+Q54</f>
        <v>0.59791666666666665</v>
      </c>
      <c r="U54" s="59"/>
      <c r="V54" s="62"/>
    </row>
    <row r="55" spans="2:22">
      <c r="B55" s="69" t="s">
        <v>39</v>
      </c>
      <c r="C55" s="70"/>
      <c r="D55" s="71" t="s">
        <v>38</v>
      </c>
      <c r="E55" s="71"/>
      <c r="F55" s="71"/>
      <c r="G55" s="71"/>
      <c r="H55" s="71"/>
      <c r="I55" s="71"/>
      <c r="J55" s="71"/>
      <c r="K55" s="72">
        <v>14.7</v>
      </c>
      <c r="L55" s="72"/>
      <c r="M55" s="72"/>
      <c r="N55" s="73"/>
      <c r="O55" s="73"/>
      <c r="P55" s="73"/>
      <c r="Q55" s="74">
        <v>2.0833333333333333E-3</v>
      </c>
      <c r="R55" s="75"/>
      <c r="S55" s="75"/>
      <c r="T55" s="76">
        <f t="shared" ref="T55" si="5">Q55+T54</f>
        <v>0.6</v>
      </c>
      <c r="U55" s="70"/>
      <c r="V55" s="77"/>
    </row>
    <row r="56" spans="2:22">
      <c r="B56" s="58">
        <v>16</v>
      </c>
      <c r="C56" s="59"/>
      <c r="D56" s="60" t="s">
        <v>40</v>
      </c>
      <c r="E56" s="60"/>
      <c r="F56" s="60"/>
      <c r="G56" s="60"/>
      <c r="H56" s="60"/>
      <c r="I56" s="60"/>
      <c r="J56" s="60"/>
      <c r="K56" s="30"/>
      <c r="L56" s="30"/>
      <c r="M56" s="30"/>
      <c r="N56" s="59">
        <v>22.45</v>
      </c>
      <c r="O56" s="59"/>
      <c r="P56" s="59"/>
      <c r="Q56" s="61">
        <v>3.125E-2</v>
      </c>
      <c r="R56" s="59"/>
      <c r="S56" s="59"/>
      <c r="T56" s="61">
        <f>T54+Q56</f>
        <v>0.62916666666666665</v>
      </c>
      <c r="U56" s="59"/>
      <c r="V56" s="62"/>
    </row>
    <row r="57" spans="2:22">
      <c r="B57" s="69" t="s">
        <v>41</v>
      </c>
      <c r="C57" s="70"/>
      <c r="D57" s="71" t="s">
        <v>40</v>
      </c>
      <c r="E57" s="71"/>
      <c r="F57" s="71"/>
      <c r="G57" s="71"/>
      <c r="H57" s="71"/>
      <c r="I57" s="71"/>
      <c r="J57" s="71"/>
      <c r="K57" s="72">
        <v>14.7</v>
      </c>
      <c r="L57" s="72"/>
      <c r="M57" s="72"/>
      <c r="N57" s="73"/>
      <c r="O57" s="73"/>
      <c r="P57" s="73"/>
      <c r="Q57" s="74">
        <v>2.0833333333333333E-3</v>
      </c>
      <c r="R57" s="75"/>
      <c r="S57" s="75"/>
      <c r="T57" s="76">
        <f t="shared" ref="T57" si="6">Q57+T56</f>
        <v>0.63124999999999998</v>
      </c>
      <c r="U57" s="70"/>
      <c r="V57" s="77"/>
    </row>
    <row r="58" spans="2:22">
      <c r="B58" s="58">
        <v>17</v>
      </c>
      <c r="C58" s="59"/>
      <c r="D58" s="60" t="s">
        <v>42</v>
      </c>
      <c r="E58" s="60"/>
      <c r="F58" s="60"/>
      <c r="G58" s="60"/>
      <c r="H58" s="60"/>
      <c r="I58" s="60"/>
      <c r="J58" s="60"/>
      <c r="K58" s="30"/>
      <c r="L58" s="30"/>
      <c r="M58" s="30"/>
      <c r="N58" s="59">
        <v>45.75</v>
      </c>
      <c r="O58" s="59"/>
      <c r="P58" s="59"/>
      <c r="Q58" s="61">
        <v>3.6805555555555557E-2</v>
      </c>
      <c r="R58" s="59"/>
      <c r="S58" s="59"/>
      <c r="T58" s="61">
        <f>T56+Q58</f>
        <v>0.66597222222222219</v>
      </c>
      <c r="U58" s="59"/>
      <c r="V58" s="62"/>
    </row>
    <row r="59" spans="2:22">
      <c r="B59" s="69" t="s">
        <v>37</v>
      </c>
      <c r="C59" s="70"/>
      <c r="D59" s="71" t="s">
        <v>42</v>
      </c>
      <c r="E59" s="71"/>
      <c r="F59" s="71"/>
      <c r="G59" s="71"/>
      <c r="H59" s="71"/>
      <c r="I59" s="71"/>
      <c r="J59" s="71"/>
      <c r="K59" s="72">
        <v>6.8</v>
      </c>
      <c r="L59" s="72"/>
      <c r="M59" s="72"/>
      <c r="N59" s="73"/>
      <c r="O59" s="73"/>
      <c r="P59" s="73"/>
      <c r="Q59" s="74">
        <v>2.0833333333333333E-3</v>
      </c>
      <c r="R59" s="75"/>
      <c r="S59" s="75"/>
      <c r="T59" s="76">
        <f t="shared" ref="T59" si="7">Q59+T58</f>
        <v>0.66805555555555551</v>
      </c>
      <c r="U59" s="70"/>
      <c r="V59" s="77"/>
    </row>
    <row r="60" spans="2:22" ht="15" thickBot="1">
      <c r="B60" s="58">
        <v>18</v>
      </c>
      <c r="C60" s="59"/>
      <c r="D60" s="60" t="s">
        <v>43</v>
      </c>
      <c r="E60" s="60"/>
      <c r="F60" s="60"/>
      <c r="G60" s="60"/>
      <c r="H60" s="60"/>
      <c r="I60" s="60"/>
      <c r="J60" s="60"/>
      <c r="K60" s="30"/>
      <c r="L60" s="30"/>
      <c r="M60" s="30"/>
      <c r="N60" s="59">
        <v>30.8</v>
      </c>
      <c r="O60" s="59"/>
      <c r="P60" s="59"/>
      <c r="Q60" s="61">
        <v>2.8472222222222222E-2</v>
      </c>
      <c r="R60" s="59"/>
      <c r="S60" s="59"/>
      <c r="T60" s="61">
        <v>0.69652777777777775</v>
      </c>
      <c r="U60" s="59"/>
      <c r="V60" s="62"/>
    </row>
    <row r="61" spans="2:22" ht="16.2" thickBot="1">
      <c r="B61" s="84" t="s">
        <v>44</v>
      </c>
      <c r="C61" s="85"/>
      <c r="D61" s="85"/>
      <c r="E61" s="85"/>
      <c r="F61" s="85"/>
      <c r="G61" s="85"/>
      <c r="H61" s="85"/>
      <c r="I61" s="85"/>
      <c r="J61" s="85"/>
      <c r="K61" s="86">
        <f>K53+K55+K57+K59</f>
        <v>43</v>
      </c>
      <c r="L61" s="86"/>
      <c r="M61" s="86"/>
      <c r="N61" s="87">
        <f>N52+N54+N56+N58+N60</f>
        <v>139.9</v>
      </c>
      <c r="O61" s="87"/>
      <c r="P61" s="87"/>
      <c r="Q61" s="88">
        <f>Q52+Q54+Q56+Q58+Q60</f>
        <v>0.13125000000000001</v>
      </c>
      <c r="R61" s="88"/>
      <c r="S61" s="88"/>
      <c r="T61" s="89"/>
      <c r="U61" s="89"/>
      <c r="V61" s="90"/>
    </row>
    <row r="62" spans="2:22" ht="16.2" thickBot="1">
      <c r="B62" s="84" t="s">
        <v>45</v>
      </c>
      <c r="C62" s="85"/>
      <c r="D62" s="85"/>
      <c r="E62" s="85"/>
      <c r="F62" s="85"/>
      <c r="G62" s="85"/>
      <c r="H62" s="85"/>
      <c r="I62" s="85"/>
      <c r="J62" s="85"/>
      <c r="K62" s="86">
        <f>K48+K61</f>
        <v>76.2</v>
      </c>
      <c r="L62" s="86"/>
      <c r="M62" s="86"/>
      <c r="N62" s="87">
        <f>N48+N61</f>
        <v>253.3</v>
      </c>
      <c r="O62" s="87"/>
      <c r="P62" s="87"/>
      <c r="Q62" s="88">
        <f>Q48+Q61</f>
        <v>0.26666666666666672</v>
      </c>
      <c r="R62" s="88"/>
      <c r="S62" s="88"/>
      <c r="T62" s="89"/>
      <c r="U62" s="89"/>
      <c r="V62" s="90"/>
    </row>
    <row r="63" spans="2:22" ht="15.6">
      <c r="B63" s="84" t="s">
        <v>46</v>
      </c>
      <c r="C63" s="85"/>
      <c r="D63" s="85"/>
      <c r="E63" s="85"/>
      <c r="F63" s="85"/>
      <c r="G63" s="85"/>
      <c r="H63" s="85"/>
      <c r="I63" s="85"/>
      <c r="J63" s="85"/>
      <c r="K63" s="86">
        <f>14.4+K62</f>
        <v>90.600000000000009</v>
      </c>
      <c r="L63" s="86"/>
      <c r="M63" s="86"/>
      <c r="N63" s="87">
        <f>67.7+N62</f>
        <v>321</v>
      </c>
      <c r="O63" s="87"/>
      <c r="P63" s="87"/>
      <c r="Q63" s="88"/>
      <c r="R63" s="88"/>
      <c r="S63" s="88"/>
      <c r="T63" s="89"/>
      <c r="U63" s="89"/>
      <c r="V63" s="90"/>
    </row>
  </sheetData>
  <mergeCells count="276">
    <mergeCell ref="B63:J63"/>
    <mergeCell ref="K63:M63"/>
    <mergeCell ref="N63:P63"/>
    <mergeCell ref="Q63:S63"/>
    <mergeCell ref="T63:V63"/>
    <mergeCell ref="B61:J61"/>
    <mergeCell ref="K61:M61"/>
    <mergeCell ref="N61:P61"/>
    <mergeCell ref="Q61:S61"/>
    <mergeCell ref="T61:V61"/>
    <mergeCell ref="B62:J62"/>
    <mergeCell ref="K62:M62"/>
    <mergeCell ref="N62:P62"/>
    <mergeCell ref="Q62:S62"/>
    <mergeCell ref="T62:V62"/>
    <mergeCell ref="B60:C60"/>
    <mergeCell ref="D60:J60"/>
    <mergeCell ref="K60:M60"/>
    <mergeCell ref="N60:P60"/>
    <mergeCell ref="Q60:S60"/>
    <mergeCell ref="T60:V60"/>
    <mergeCell ref="B59:C59"/>
    <mergeCell ref="D59:J59"/>
    <mergeCell ref="K59:M59"/>
    <mergeCell ref="N59:P59"/>
    <mergeCell ref="Q59:S59"/>
    <mergeCell ref="T59:V59"/>
    <mergeCell ref="B58:C58"/>
    <mergeCell ref="D58:J58"/>
    <mergeCell ref="K58:M58"/>
    <mergeCell ref="N58:P58"/>
    <mergeCell ref="Q58:S58"/>
    <mergeCell ref="T58:V58"/>
    <mergeCell ref="B57:C57"/>
    <mergeCell ref="D57:J57"/>
    <mergeCell ref="K57:M57"/>
    <mergeCell ref="N57:P57"/>
    <mergeCell ref="Q57:S57"/>
    <mergeCell ref="T57:V57"/>
    <mergeCell ref="B56:C56"/>
    <mergeCell ref="D56:J56"/>
    <mergeCell ref="K56:M56"/>
    <mergeCell ref="N56:P56"/>
    <mergeCell ref="Q56:S56"/>
    <mergeCell ref="T56:V56"/>
    <mergeCell ref="B55:C55"/>
    <mergeCell ref="D55:J55"/>
    <mergeCell ref="K55:M55"/>
    <mergeCell ref="N55:P55"/>
    <mergeCell ref="Q55:S55"/>
    <mergeCell ref="T55:V55"/>
    <mergeCell ref="B54:C54"/>
    <mergeCell ref="D54:J54"/>
    <mergeCell ref="K54:M54"/>
    <mergeCell ref="N54:P54"/>
    <mergeCell ref="Q54:S54"/>
    <mergeCell ref="T54:V54"/>
    <mergeCell ref="T52:V52"/>
    <mergeCell ref="B53:C53"/>
    <mergeCell ref="D53:J53"/>
    <mergeCell ref="K53:M53"/>
    <mergeCell ref="N53:P53"/>
    <mergeCell ref="Q53:S53"/>
    <mergeCell ref="T53:V53"/>
    <mergeCell ref="B50:C50"/>
    <mergeCell ref="D50:J50"/>
    <mergeCell ref="K50:S50"/>
    <mergeCell ref="T50:V50"/>
    <mergeCell ref="B51:V51"/>
    <mergeCell ref="B52:C52"/>
    <mergeCell ref="D52:J52"/>
    <mergeCell ref="K52:M52"/>
    <mergeCell ref="N52:P52"/>
    <mergeCell ref="Q52:S52"/>
    <mergeCell ref="B48:J48"/>
    <mergeCell ref="K48:M48"/>
    <mergeCell ref="N48:P48"/>
    <mergeCell ref="Q48:S48"/>
    <mergeCell ref="T48:V48"/>
    <mergeCell ref="B49:V49"/>
    <mergeCell ref="B44:V44"/>
    <mergeCell ref="B45:C46"/>
    <mergeCell ref="D45:J46"/>
    <mergeCell ref="K45:M46"/>
    <mergeCell ref="N45:P46"/>
    <mergeCell ref="Q45:S46"/>
    <mergeCell ref="T45:V46"/>
    <mergeCell ref="B43:C43"/>
    <mergeCell ref="D43:J43"/>
    <mergeCell ref="K43:M43"/>
    <mergeCell ref="N43:P43"/>
    <mergeCell ref="Q43:S43"/>
    <mergeCell ref="T43:V43"/>
    <mergeCell ref="B42:C42"/>
    <mergeCell ref="D42:J42"/>
    <mergeCell ref="K42:M42"/>
    <mergeCell ref="N42:P42"/>
    <mergeCell ref="Q42:S42"/>
    <mergeCell ref="T42:V42"/>
    <mergeCell ref="B41:C41"/>
    <mergeCell ref="D41:J41"/>
    <mergeCell ref="K41:M41"/>
    <mergeCell ref="N41:P41"/>
    <mergeCell ref="Q41:S41"/>
    <mergeCell ref="T41:V41"/>
    <mergeCell ref="B40:C40"/>
    <mergeCell ref="D40:J40"/>
    <mergeCell ref="K40:M40"/>
    <mergeCell ref="N40:P40"/>
    <mergeCell ref="Q40:S40"/>
    <mergeCell ref="T40:V40"/>
    <mergeCell ref="B39:C39"/>
    <mergeCell ref="D39:J39"/>
    <mergeCell ref="K39:M39"/>
    <mergeCell ref="N39:P39"/>
    <mergeCell ref="Q39:S39"/>
    <mergeCell ref="T39:V39"/>
    <mergeCell ref="B38:C38"/>
    <mergeCell ref="D38:J38"/>
    <mergeCell ref="K38:M38"/>
    <mergeCell ref="N38:P38"/>
    <mergeCell ref="Q38:S38"/>
    <mergeCell ref="T38:V38"/>
    <mergeCell ref="B37:C37"/>
    <mergeCell ref="D37:J37"/>
    <mergeCell ref="K37:M37"/>
    <mergeCell ref="N37:P37"/>
    <mergeCell ref="Q37:S37"/>
    <mergeCell ref="T37:V37"/>
    <mergeCell ref="B36:C36"/>
    <mergeCell ref="D36:J36"/>
    <mergeCell ref="K36:M36"/>
    <mergeCell ref="N36:P36"/>
    <mergeCell ref="Q36:S36"/>
    <mergeCell ref="T36:V36"/>
    <mergeCell ref="B34:V34"/>
    <mergeCell ref="B35:C35"/>
    <mergeCell ref="D35:J35"/>
    <mergeCell ref="K35:M35"/>
    <mergeCell ref="N35:P35"/>
    <mergeCell ref="Q35:S35"/>
    <mergeCell ref="T35:V35"/>
    <mergeCell ref="B32:V32"/>
    <mergeCell ref="B33:C33"/>
    <mergeCell ref="D33:J33"/>
    <mergeCell ref="K33:M33"/>
    <mergeCell ref="N33:P33"/>
    <mergeCell ref="Q33:S33"/>
    <mergeCell ref="T33:V33"/>
    <mergeCell ref="B31:C31"/>
    <mergeCell ref="D31:J31"/>
    <mergeCell ref="K31:M31"/>
    <mergeCell ref="N31:P31"/>
    <mergeCell ref="Q31:S31"/>
    <mergeCell ref="T31:V31"/>
    <mergeCell ref="B30:C30"/>
    <mergeCell ref="D30:J30"/>
    <mergeCell ref="K30:S30"/>
    <mergeCell ref="T30:V30"/>
    <mergeCell ref="B29:V29"/>
    <mergeCell ref="B27:J27"/>
    <mergeCell ref="K27:M27"/>
    <mergeCell ref="N27:P27"/>
    <mergeCell ref="Q27:S27"/>
    <mergeCell ref="T27:V27"/>
    <mergeCell ref="B28:J28"/>
    <mergeCell ref="K28:M28"/>
    <mergeCell ref="N28:P28"/>
    <mergeCell ref="Q28:S28"/>
    <mergeCell ref="T28:V28"/>
    <mergeCell ref="B24:V24"/>
    <mergeCell ref="B25:C26"/>
    <mergeCell ref="D25:J26"/>
    <mergeCell ref="K25:M26"/>
    <mergeCell ref="N25:P26"/>
    <mergeCell ref="Q25:S26"/>
    <mergeCell ref="T25:V26"/>
    <mergeCell ref="B22:C23"/>
    <mergeCell ref="D22:J23"/>
    <mergeCell ref="K22:M23"/>
    <mergeCell ref="N22:P23"/>
    <mergeCell ref="Q22:S23"/>
    <mergeCell ref="T22:V23"/>
    <mergeCell ref="B20:C21"/>
    <mergeCell ref="D20:J21"/>
    <mergeCell ref="K20:M21"/>
    <mergeCell ref="N20:P21"/>
    <mergeCell ref="Q20:S21"/>
    <mergeCell ref="T20:V21"/>
    <mergeCell ref="B19:C19"/>
    <mergeCell ref="D19:J19"/>
    <mergeCell ref="K19:M19"/>
    <mergeCell ref="N19:P19"/>
    <mergeCell ref="Q19:S19"/>
    <mergeCell ref="T19:V19"/>
    <mergeCell ref="B18:C18"/>
    <mergeCell ref="D18:J18"/>
    <mergeCell ref="K18:M18"/>
    <mergeCell ref="N18:P18"/>
    <mergeCell ref="Q18:S18"/>
    <mergeCell ref="T18:V18"/>
    <mergeCell ref="B17:C17"/>
    <mergeCell ref="D17:J17"/>
    <mergeCell ref="K17:M17"/>
    <mergeCell ref="N17:P17"/>
    <mergeCell ref="Q17:S17"/>
    <mergeCell ref="T17:V17"/>
    <mergeCell ref="B16:C16"/>
    <mergeCell ref="D16:J16"/>
    <mergeCell ref="K16:M16"/>
    <mergeCell ref="N16:P16"/>
    <mergeCell ref="Q16:S16"/>
    <mergeCell ref="T16:V16"/>
    <mergeCell ref="B15:C15"/>
    <mergeCell ref="D15:J15"/>
    <mergeCell ref="K15:M15"/>
    <mergeCell ref="N15:P15"/>
    <mergeCell ref="Q15:S15"/>
    <mergeCell ref="T15:V15"/>
    <mergeCell ref="B14:C14"/>
    <mergeCell ref="D14:J14"/>
    <mergeCell ref="K14:M14"/>
    <mergeCell ref="N14:P14"/>
    <mergeCell ref="Q14:S14"/>
    <mergeCell ref="T14:V14"/>
    <mergeCell ref="B13:C13"/>
    <mergeCell ref="D13:J13"/>
    <mergeCell ref="K13:M13"/>
    <mergeCell ref="N13:P13"/>
    <mergeCell ref="Q13:S13"/>
    <mergeCell ref="T13:V13"/>
    <mergeCell ref="B11:V11"/>
    <mergeCell ref="B12:C12"/>
    <mergeCell ref="D12:J12"/>
    <mergeCell ref="K12:M12"/>
    <mergeCell ref="N12:P12"/>
    <mergeCell ref="Q12:S12"/>
    <mergeCell ref="T12:V12"/>
    <mergeCell ref="B9:V9"/>
    <mergeCell ref="B10:C10"/>
    <mergeCell ref="D10:J10"/>
    <mergeCell ref="K10:M10"/>
    <mergeCell ref="N10:P10"/>
    <mergeCell ref="Q10:S10"/>
    <mergeCell ref="T10:V10"/>
    <mergeCell ref="B8:C8"/>
    <mergeCell ref="D8:J8"/>
    <mergeCell ref="K8:M8"/>
    <mergeCell ref="N8:P8"/>
    <mergeCell ref="Q8:S8"/>
    <mergeCell ref="T8:V8"/>
    <mergeCell ref="B7:C7"/>
    <mergeCell ref="D7:J7"/>
    <mergeCell ref="K7:M7"/>
    <mergeCell ref="N7:P7"/>
    <mergeCell ref="Q7:S7"/>
    <mergeCell ref="T7:V7"/>
    <mergeCell ref="Q4:S5"/>
    <mergeCell ref="T4:V4"/>
    <mergeCell ref="D5:J5"/>
    <mergeCell ref="T5:V6"/>
    <mergeCell ref="B6:C6"/>
    <mergeCell ref="D6:J6"/>
    <mergeCell ref="K6:M6"/>
    <mergeCell ref="N6:P6"/>
    <mergeCell ref="Q6:S6"/>
    <mergeCell ref="B1:S2"/>
    <mergeCell ref="T1:V1"/>
    <mergeCell ref="T2:V2"/>
    <mergeCell ref="A3:A4"/>
    <mergeCell ref="B3:V3"/>
    <mergeCell ref="W3:W4"/>
    <mergeCell ref="B4:C5"/>
    <mergeCell ref="D4:J4"/>
    <mergeCell ref="K4:M5"/>
    <mergeCell ref="N4:P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2015-04-15T11:47:02Z</dcterms:modified>
</cp:coreProperties>
</file>