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<sst xmlns="http://schemas.openxmlformats.org/spreadsheetml/2006/main" count="278" uniqueCount="163">
  <si>
    <t>Автомобиль</t>
  </si>
  <si>
    <t>1 Водитель</t>
  </si>
  <si>
    <t>2 Водитель</t>
  </si>
  <si>
    <t>ОФИЦИАЛЬНО</t>
  </si>
  <si>
    <t>Ст. №</t>
  </si>
  <si>
    <t>Абсолютный:</t>
  </si>
  <si>
    <t>Группа Класс</t>
  </si>
  <si>
    <t>R3:</t>
  </si>
  <si>
    <t>R2:</t>
  </si>
  <si>
    <t>R1:</t>
  </si>
  <si>
    <t>Список заявленных Экипажей и стартовые номера</t>
  </si>
  <si>
    <t>Приоритет</t>
  </si>
  <si>
    <t>Всего Экипажей:</t>
  </si>
  <si>
    <t>R1</t>
  </si>
  <si>
    <t>Subaru Impreza</t>
  </si>
  <si>
    <t>N4</t>
  </si>
  <si>
    <t>R2</t>
  </si>
  <si>
    <t>Ford Fiesta ST</t>
  </si>
  <si>
    <t>Citroen C2 VTS</t>
  </si>
  <si>
    <t>Peugeot 206</t>
  </si>
  <si>
    <t>Citroen Saxo VTS</t>
  </si>
  <si>
    <t>R3</t>
  </si>
  <si>
    <t>ВАЗ-21124</t>
  </si>
  <si>
    <t>Mitsubishi Lancer EVO 9</t>
  </si>
  <si>
    <t>Руководитель гонки                                                    Алексей Ершов</t>
  </si>
  <si>
    <t>Международные зачеты:</t>
  </si>
  <si>
    <t>Национальные зачеты:</t>
  </si>
  <si>
    <t>1400Н</t>
  </si>
  <si>
    <t>FIA B</t>
  </si>
  <si>
    <t>2-й Этап Чемпионата Республики Беларусь по ралли 2010 года</t>
  </si>
  <si>
    <t>3-й Этап Открытого Чемпионата России по ралли 2010 года</t>
  </si>
  <si>
    <t>3-й Этап Трофея РАФ по ралли 2010 года</t>
  </si>
  <si>
    <t>17 мая 2010 г.</t>
  </si>
  <si>
    <t>Б-12</t>
  </si>
  <si>
    <t>Б-11</t>
  </si>
  <si>
    <t>Б-10</t>
  </si>
  <si>
    <t>ТРУХИН Андрей
ПЕТРОВ Алексей</t>
  </si>
  <si>
    <t>ЖИГУНОВ Андрей
ТЕР-ОГАНЕСЬЯНЦ Игорь</t>
  </si>
  <si>
    <t>ПЕТРЕНКО Владимир
ЯРОВЕНКО Дмитрий</t>
  </si>
  <si>
    <t>Mitsubishi Lancer</t>
  </si>
  <si>
    <t>ТУРКИН Петр
АВЕРЬЯНОВ Александр</t>
  </si>
  <si>
    <t>УГЕР Сергей
ЧИКИН Трофим</t>
  </si>
  <si>
    <t>УСПЕНСКИЙ Сергей
ДАНИЛОВА Марина</t>
  </si>
  <si>
    <t>НЕБОГАТИКОВ Александр
МУХИНА Полина</t>
  </si>
  <si>
    <t>Subaru Impreza WRX STI</t>
  </si>
  <si>
    <t>МАКАРОВ Вадим
КУЦАЕВ Дмитрий</t>
  </si>
  <si>
    <t>БРОСЛАВСКИЙ Геннадий
ГОРЛАНОВ Александр</t>
  </si>
  <si>
    <t>ТАГИРОВ Вадим
ЗАВЕРШИНСКАЯ Анна</t>
  </si>
  <si>
    <t>НОВИКОВ Евгений
ЛАРЕНС Сергей</t>
  </si>
  <si>
    <t>Mitsubishi Lancer EVO 10</t>
  </si>
  <si>
    <t>БАКУЛИН Сергей
ЗАКИЕВ Дмитрий</t>
  </si>
  <si>
    <t>МЯЧИН Дмитрий
НЕФЕДОВ Максим</t>
  </si>
  <si>
    <t>Honda Civic                Type R</t>
  </si>
  <si>
    <t>ПОПКОВ Сергей
ПОПКОВ Олег</t>
  </si>
  <si>
    <t>ВОРОБЬЕВ Иван
ЛАСТОЧКИН Станислав</t>
  </si>
  <si>
    <t>ГЕРАЩЕНКО Сергей
ТРОШКИН Георгий</t>
  </si>
  <si>
    <t>ЛЕВЯТОВ Денис
АФОНИН Владимир</t>
  </si>
  <si>
    <t>ПРОКОПЕНКО Александр
ЛОТКО Сафоний</t>
  </si>
  <si>
    <t>ЛАДЫГИН Кирилл
ШВЕЦОВ Константин</t>
  </si>
  <si>
    <t>ВАЗ-1119</t>
  </si>
  <si>
    <t>ЗОЛОТАРЬ Александр
ЛИНИЦКИЙ Тимур</t>
  </si>
  <si>
    <t>БРАГИН Дмитрий
КОЛЬЧУГИН Валерий</t>
  </si>
  <si>
    <t>БОГОМОЛОВ Аркадий
ЗИМИН Олег</t>
  </si>
  <si>
    <t>ГОРЧАКОВ Дмитрий
ОГАРКО Константин</t>
  </si>
  <si>
    <t>Минск, Беларусь
Минск, Беларусь</t>
  </si>
  <si>
    <t>ШАШАЛЕВИЧ Андрей
СПЛОШНОЙ Юрий</t>
  </si>
  <si>
    <t>ПУПЮС Вилмантас
РАЧАС Гедеминас</t>
  </si>
  <si>
    <t>Кельме, Литва
Кельме, Литва</t>
  </si>
  <si>
    <t>Mitsubishi Colt</t>
  </si>
  <si>
    <t>ЛУКОМСКИЙ Борис
БАРАНОВСКИЙ Сергей</t>
  </si>
  <si>
    <t>ГРИЩЕНКОВ Юрий
РЕВЯКО Денис</t>
  </si>
  <si>
    <t>ГОЛОБОРОДЬКО Андрей
БАТЕЧКО Андрей</t>
  </si>
  <si>
    <t>Борисов, Беларусь
Минск, Беларусь</t>
  </si>
  <si>
    <t>СЕМЕНЧУК Юрий
МЕЛЬНИЧЕНКО Михаил</t>
  </si>
  <si>
    <t>Гомель, Беларусь
Гомель, Беларусь</t>
  </si>
  <si>
    <t>Opel Kadett</t>
  </si>
  <si>
    <t>КРИШКЕВИЧ Иван
ШЕБЕКО Валерий</t>
  </si>
  <si>
    <t>Opel Astra</t>
  </si>
  <si>
    <t>ТАНАСЕВИЧ Олег
ЯНКОВСКИЙ Юрий</t>
  </si>
  <si>
    <t>VW Golf Mk.III</t>
  </si>
  <si>
    <t>ШИМАКОВСКИЙ Анатолий
МАКАРЧУК Игорь</t>
  </si>
  <si>
    <t>МИЛОВ Михаил
КОЛОМИЕЦ Дмитрий</t>
  </si>
  <si>
    <t>С-Петербург, Россия
С-Петербург, Россия</t>
  </si>
  <si>
    <t>БЕЛЯЕВ Роман
АНДРЕЕВ Алексей</t>
  </si>
  <si>
    <t>Ватутинки, Россия
Москва, Россия</t>
  </si>
  <si>
    <t>ВАЗ-2110</t>
  </si>
  <si>
    <t xml:space="preserve">КОСТЮКОВ Дмитрий
</t>
  </si>
  <si>
    <t>ГАНИН Владимир
КАПУСТИН Юрий</t>
  </si>
  <si>
    <t>Москва, Россия
Москва, Россия</t>
  </si>
  <si>
    <t xml:space="preserve">Москва, Россия
</t>
  </si>
  <si>
    <t>Mitsubishi Lancer EVO 6</t>
  </si>
  <si>
    <t>ЧУЛЮКАНОВ Вячеслав
ДЮДИН Валерий</t>
  </si>
  <si>
    <t>Mitsubishi Lancer EVO 8</t>
  </si>
  <si>
    <t>ВАШКЕВИЧ Алексей
ВАБИЩЕВИЧ Олег</t>
  </si>
  <si>
    <t>ЮЩИК Сергей
ШИРНЮК Роман</t>
  </si>
  <si>
    <t>Брест, Беларусь
Брест, Беларусь</t>
  </si>
  <si>
    <t>ОСТАПЧЕНКО Иван
ОПАНАСЮК Александр</t>
  </si>
  <si>
    <t>Киев, Украина
Киев, Украина</t>
  </si>
  <si>
    <t xml:space="preserve">Honda Civic               </t>
  </si>
  <si>
    <t>МИНЕЦ Герман
ЗАГУРСКИЙ Евгений</t>
  </si>
  <si>
    <t>Skoda Felicia</t>
  </si>
  <si>
    <t>ЯКИМАХО Дмитрий
ЗАХАРОВА Ольга</t>
  </si>
  <si>
    <t>КОВАЛЕВСКИЙ Павел
ПОЛОНЕЙЧИК Григорий</t>
  </si>
  <si>
    <t>ВАЗ-2108</t>
  </si>
  <si>
    <t>ЦЫГАНКОВ Андрей
БУРЫЙ Дмитрий</t>
  </si>
  <si>
    <t>СКРИПНИКОВ Михаил
ГРЕЧКО Антон</t>
  </si>
  <si>
    <t>Мытищи, Россия
Москва, Россия</t>
  </si>
  <si>
    <t>Renault Logan</t>
  </si>
  <si>
    <t>СЕВАСТЬЯНОВ Александр
ПУСТЫЛЬНИК Григорий</t>
  </si>
  <si>
    <t>Химки, Россия
Москва, Россия</t>
  </si>
  <si>
    <t>КАШТАНОВ Алексей
ЯВТУХОВСКИЙ Дмитрий</t>
  </si>
  <si>
    <t>ЛАВРОВ Василий
ГИРНИК Михаил</t>
  </si>
  <si>
    <t>Гуково, Россия
Каменск-Шахтинский</t>
  </si>
  <si>
    <t>ВАЗ-111940</t>
  </si>
  <si>
    <t>НОВОСЕЛЬЦЕВ Андрей
КОСТЯЕВ Дмитрий</t>
  </si>
  <si>
    <t>Гуково, Россия
Гуково, Россия</t>
  </si>
  <si>
    <t>ВАЗ-2112-37</t>
  </si>
  <si>
    <t>ПАНЧЕНКОВ Алексей
ПРАХОВА Галина</t>
  </si>
  <si>
    <t>КИЛУНИН Владимир
КИЛУНИНА Татьяна</t>
  </si>
  <si>
    <t>ВАЗ-21120</t>
  </si>
  <si>
    <t>Ford Fiesta R2</t>
  </si>
  <si>
    <t>Кармелава, Литва
Каунас, Литва</t>
  </si>
  <si>
    <t>САВИЦКАС Эгидиус
ЯЦКОНИС Арунас</t>
  </si>
  <si>
    <t>VW Polo GTI</t>
  </si>
  <si>
    <t>РАФ</t>
  </si>
  <si>
    <t>Илсбо, Швеция Остербимо, Швеция</t>
  </si>
  <si>
    <t>Москва, Россия   Москва, Россия</t>
  </si>
  <si>
    <t>Екатеринбург, Россия Екатеринбург, Россия</t>
  </si>
  <si>
    <t>ФЛОДИН Патрик
АКСЕЛЬССОН Эмиль</t>
  </si>
  <si>
    <t>Екатеринбург, Россия Москва, Россия</t>
  </si>
  <si>
    <t>Тольятти, Россия   Тольятти, Россия</t>
  </si>
  <si>
    <t>Якутск, Россия   Тольятти, Россия</t>
  </si>
  <si>
    <t>Калининград, Россия Калининград, Россия</t>
  </si>
  <si>
    <t>Ярославль, Россия Ярославль, Россия</t>
  </si>
  <si>
    <t>С.-Петербург, Россия   С.-Петербург, Россия</t>
  </si>
  <si>
    <t>Новороссийск, Россия Москва, Россия</t>
  </si>
  <si>
    <t>ALM Rally Team
Москва, Россия</t>
  </si>
  <si>
    <t>Uspenskiy Rally Tecnica
Москва, Россия</t>
  </si>
  <si>
    <t>ПРО-СПОРТ РАЛЛИ                       Москва, Россия</t>
  </si>
  <si>
    <t>Урал-Мотор-Спорт
Екатеринбург, Россия</t>
  </si>
  <si>
    <t>Спецгазавтотранс
Ижевск, Россия</t>
  </si>
  <si>
    <t>AKRT
Балашиха, Россия</t>
  </si>
  <si>
    <t>Остапченко Иван
Киев, Украина</t>
  </si>
  <si>
    <t>FreeDRIVE
Москва, Россия</t>
  </si>
  <si>
    <t>Cone Forest Rally Team
Шишкин Лес, Россия</t>
  </si>
  <si>
    <t>KDT Rally
Москва, Россия</t>
  </si>
  <si>
    <t>Урал-Ралли
Екатеринбург, Россия</t>
  </si>
  <si>
    <t>LADA SPORT RALLY
Тольятти, Россия</t>
  </si>
  <si>
    <t>Богомолов Аркадий
Москва, Россия</t>
  </si>
  <si>
    <t>NextMotorSport
Москва, Россия</t>
  </si>
  <si>
    <t>Thomas Beton Racing
Калининград, Россия</t>
  </si>
  <si>
    <t>СТК "Мотор"
Ярославль, Россия</t>
  </si>
  <si>
    <t>СТК "Атлант"
Ярославль, Россия</t>
  </si>
  <si>
    <t>Evo Sport
С.-Петербург, Россия</t>
  </si>
  <si>
    <t>Прокопенко Александр
Новороссийск, Россия</t>
  </si>
  <si>
    <t>Участник                                         Город, Страна</t>
  </si>
  <si>
    <t>Город, Страна</t>
  </si>
  <si>
    <t>Москва, Россия     Таллин, Эстония</t>
  </si>
  <si>
    <t>Ижевск, Россия     Москва, Россия</t>
  </si>
  <si>
    <t>Москва, Россия        Псков, Россия</t>
  </si>
  <si>
    <t>БАЙКОВА Елена
ЗИНОВЬЕВ Алексей</t>
  </si>
  <si>
    <t>Жуковский, Россия
Москва, Россия</t>
  </si>
  <si>
    <t>СИРОТКИНА Наталья
БОРЕЛЬ Алла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</si>
</sst>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;@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16">
    <font>
      <sz val="10"/>
      <name val="Lucida Sans Unicode"/>
      <family val="2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Lucida Sans Unicode"/>
      <family val="2"/>
    </font>
    <font>
      <sz val="12"/>
      <name val="Trebuchet MS"/>
      <family val="2"/>
    </font>
    <font>
      <sz val="10"/>
      <name val="Trebuchet MS"/>
      <family val="2"/>
    </font>
    <font>
      <b/>
      <sz val="18"/>
      <name val="Trebuchet MS"/>
      <family val="2"/>
    </font>
    <font>
      <i/>
      <sz val="12"/>
      <name val="Trebuchet MS"/>
      <family val="2"/>
    </font>
    <font>
      <sz val="8"/>
      <name val="Trebuchet MS"/>
      <family val="2"/>
    </font>
    <font>
      <sz val="12"/>
      <color indexed="8"/>
      <name val="Trebuchet MS"/>
      <family val="2"/>
    </font>
    <font>
      <sz val="10"/>
      <color indexed="8"/>
      <name val="Trebuchet MS"/>
      <family val="2"/>
    </font>
    <font>
      <sz val="14"/>
      <name val="Trebuchet MS"/>
      <family val="2"/>
    </font>
    <font>
      <u val="single"/>
      <sz val="9"/>
      <color indexed="8"/>
      <name val="Trebuchet MS"/>
      <family val="2"/>
    </font>
    <font>
      <u val="single"/>
      <sz val="10"/>
      <name val="Trebuchet MS"/>
      <family val="2"/>
    </font>
    <font>
      <sz val="9"/>
      <color indexed="8"/>
      <name val="Trebuchet MS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top" wrapText="1"/>
    </xf>
    <xf numFmtId="0" fontId="4" fillId="2" borderId="0" xfId="0" applyFont="1" applyFill="1" applyAlignment="1">
      <alignment vertical="top" wrapText="1"/>
    </xf>
    <xf numFmtId="1" fontId="6" fillId="2" borderId="0" xfId="0" applyNumberFormat="1" applyFont="1" applyFill="1" applyAlignment="1">
      <alignment horizontal="right" vertical="center"/>
    </xf>
    <xf numFmtId="0" fontId="6" fillId="2" borderId="0" xfId="0" applyFont="1" applyFill="1" applyAlignment="1">
      <alignment horizontal="right" vertical="center"/>
    </xf>
    <xf numFmtId="0" fontId="8" fillId="0" borderId="1" xfId="0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/>
    </xf>
    <xf numFmtId="0" fontId="9" fillId="2" borderId="3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vertical="center" wrapText="1"/>
    </xf>
    <xf numFmtId="1" fontId="10" fillId="0" borderId="5" xfId="0" applyNumberFormat="1" applyFont="1" applyBorder="1" applyAlignment="1">
      <alignment horizontal="center" vertical="top" wrapText="1"/>
    </xf>
    <xf numFmtId="1" fontId="10" fillId="0" borderId="6" xfId="0" applyNumberFormat="1" applyFont="1" applyBorder="1" applyAlignment="1">
      <alignment horizontal="center" vertical="top" wrapText="1"/>
    </xf>
    <xf numFmtId="1" fontId="11" fillId="2" borderId="0" xfId="0" applyNumberFormat="1" applyFont="1" applyFill="1" applyBorder="1" applyAlignment="1">
      <alignment horizontal="center" vertical="top" wrapText="1"/>
    </xf>
    <xf numFmtId="0" fontId="5" fillId="2" borderId="0" xfId="0" applyFont="1" applyFill="1" applyAlignment="1">
      <alignment horizontal="right"/>
    </xf>
    <xf numFmtId="1" fontId="12" fillId="2" borderId="0" xfId="0" applyNumberFormat="1" applyFont="1" applyFill="1" applyAlignment="1">
      <alignment horizontal="left" indent="1"/>
    </xf>
    <xf numFmtId="1" fontId="6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1" fontId="5" fillId="2" borderId="0" xfId="0" applyNumberFormat="1" applyFont="1" applyFill="1" applyAlignment="1">
      <alignment horizontal="left" vertical="center" indent="1"/>
    </xf>
    <xf numFmtId="0" fontId="6" fillId="2" borderId="0" xfId="0" applyFont="1" applyFill="1" applyBorder="1" applyAlignment="1">
      <alignment horizontal="right" vertical="center"/>
    </xf>
    <xf numFmtId="0" fontId="6" fillId="2" borderId="0" xfId="0" applyFont="1" applyFill="1" applyAlignment="1">
      <alignment horizontal="left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center" vertical="top"/>
    </xf>
    <xf numFmtId="1" fontId="10" fillId="0" borderId="7" xfId="0" applyNumberFormat="1" applyFont="1" applyBorder="1" applyAlignment="1">
      <alignment horizontal="center" vertical="top" wrapText="1"/>
    </xf>
    <xf numFmtId="0" fontId="15" fillId="0" borderId="8" xfId="0" applyFont="1" applyBorder="1" applyAlignment="1">
      <alignment vertical="top" wrapText="1"/>
    </xf>
    <xf numFmtId="0" fontId="15" fillId="0" borderId="9" xfId="0" applyFont="1" applyBorder="1" applyAlignment="1">
      <alignment vertical="top" wrapText="1"/>
    </xf>
    <xf numFmtId="0" fontId="15" fillId="0" borderId="8" xfId="0" applyFont="1" applyBorder="1" applyAlignment="1">
      <alignment horizontal="center" vertical="top" wrapText="1"/>
    </xf>
    <xf numFmtId="49" fontId="15" fillId="0" borderId="10" xfId="0" applyNumberFormat="1" applyFont="1" applyBorder="1" applyAlignment="1">
      <alignment horizontal="center" vertical="top" wrapText="1"/>
    </xf>
    <xf numFmtId="0" fontId="15" fillId="0" borderId="11" xfId="0" applyFont="1" applyBorder="1" applyAlignment="1">
      <alignment vertical="top" wrapText="1"/>
    </xf>
    <xf numFmtId="0" fontId="15" fillId="0" borderId="12" xfId="0" applyFont="1" applyBorder="1" applyAlignment="1">
      <alignment vertical="top" wrapText="1"/>
    </xf>
    <xf numFmtId="49" fontId="15" fillId="0" borderId="13" xfId="0" applyNumberFormat="1" applyFont="1" applyBorder="1" applyAlignment="1">
      <alignment horizontal="center" vertical="top" wrapText="1"/>
    </xf>
    <xf numFmtId="0" fontId="15" fillId="0" borderId="14" xfId="0" applyFont="1" applyBorder="1" applyAlignment="1">
      <alignment vertical="top" wrapText="1"/>
    </xf>
    <xf numFmtId="0" fontId="15" fillId="0" borderId="15" xfId="0" applyFont="1" applyBorder="1" applyAlignment="1">
      <alignment vertical="top" wrapText="1"/>
    </xf>
    <xf numFmtId="0" fontId="15" fillId="0" borderId="14" xfId="0" applyFont="1" applyBorder="1" applyAlignment="1">
      <alignment horizontal="center" vertical="top" wrapText="1"/>
    </xf>
    <xf numFmtId="49" fontId="15" fillId="0" borderId="16" xfId="0" applyNumberFormat="1" applyFont="1" applyBorder="1" applyAlignment="1">
      <alignment horizontal="center" vertical="top" wrapText="1"/>
    </xf>
    <xf numFmtId="0" fontId="15" fillId="0" borderId="9" xfId="0" applyFont="1" applyBorder="1" applyAlignment="1">
      <alignment horizontal="left" vertical="top" wrapText="1"/>
    </xf>
    <xf numFmtId="0" fontId="15" fillId="0" borderId="11" xfId="0" applyFont="1" applyBorder="1" applyAlignment="1">
      <alignment horizontal="center" vertical="top" wrapText="1"/>
    </xf>
    <xf numFmtId="0" fontId="15" fillId="0" borderId="17" xfId="0" applyFont="1" applyBorder="1" applyAlignment="1">
      <alignment vertical="top" wrapText="1"/>
    </xf>
    <xf numFmtId="0" fontId="15" fillId="0" borderId="18" xfId="0" applyFont="1" applyBorder="1" applyAlignment="1">
      <alignment vertical="top" wrapText="1"/>
    </xf>
    <xf numFmtId="0" fontId="15" fillId="0" borderId="17" xfId="0" applyFont="1" applyBorder="1" applyAlignment="1">
      <alignment horizontal="left" vertical="top" wrapText="1"/>
    </xf>
    <xf numFmtId="0" fontId="15" fillId="0" borderId="17" xfId="0" applyFont="1" applyBorder="1" applyAlignment="1">
      <alignment horizontal="center" vertical="top" wrapText="1"/>
    </xf>
    <xf numFmtId="49" fontId="15" fillId="0" borderId="19" xfId="0" applyNumberFormat="1" applyFont="1" applyBorder="1" applyAlignment="1">
      <alignment horizontal="center" vertical="top" wrapText="1"/>
    </xf>
    <xf numFmtId="0" fontId="15" fillId="0" borderId="12" xfId="0" applyFont="1" applyBorder="1" applyAlignment="1">
      <alignment horizontal="left" vertical="top" wrapText="1"/>
    </xf>
    <xf numFmtId="49" fontId="15" fillId="0" borderId="20" xfId="0" applyNumberFormat="1" applyFont="1" applyBorder="1" applyAlignment="1">
      <alignment horizontal="center" vertical="top" wrapText="1"/>
    </xf>
    <xf numFmtId="1" fontId="10" fillId="0" borderId="21" xfId="0" applyNumberFormat="1" applyFont="1" applyBorder="1" applyAlignment="1">
      <alignment horizontal="center" vertical="top" wrapText="1"/>
    </xf>
    <xf numFmtId="0" fontId="15" fillId="0" borderId="14" xfId="0" applyFont="1" applyBorder="1" applyAlignment="1">
      <alignment horizontal="left" vertical="top" wrapText="1"/>
    </xf>
    <xf numFmtId="0" fontId="14" fillId="2" borderId="0" xfId="0" applyFont="1" applyFill="1" applyAlignment="1">
      <alignment horizontal="center" vertical="center"/>
    </xf>
    <xf numFmtId="0" fontId="5" fillId="2" borderId="0" xfId="0" applyNumberFormat="1" applyFont="1" applyFill="1" applyAlignment="1">
      <alignment horizontal="right" vertical="center"/>
    </xf>
    <xf numFmtId="0" fontId="7" fillId="2" borderId="22" xfId="0" applyFont="1" applyFill="1" applyBorder="1" applyAlignment="1">
      <alignment horizontal="right" vertical="center"/>
    </xf>
    <xf numFmtId="0" fontId="9" fillId="2" borderId="3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horizontal="left" wrapText="1"/>
    </xf>
    <xf numFmtId="0" fontId="9" fillId="0" borderId="23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1" fontId="9" fillId="0" borderId="28" xfId="0" applyNumberFormat="1" applyFont="1" applyBorder="1" applyAlignment="1">
      <alignment horizontal="center" vertical="center" wrapText="1"/>
    </xf>
    <xf numFmtId="1" fontId="9" fillId="0" borderId="29" xfId="0" applyNumberFormat="1" applyFont="1" applyBorder="1" applyAlignment="1">
      <alignment horizontal="center" vertical="center" wrapText="1"/>
    </xf>
    <xf numFmtId="1" fontId="9" fillId="0" borderId="30" xfId="0" applyNumberFormat="1" applyFont="1" applyBorder="1" applyAlignment="1">
      <alignment horizontal="center" vertical="center" wrapText="1"/>
    </xf>
    <xf numFmtId="1" fontId="9" fillId="0" borderId="31" xfId="0" applyNumberFormat="1" applyFont="1" applyBorder="1" applyAlignment="1">
      <alignment horizontal="center" vertical="center" wrapText="1"/>
    </xf>
    <xf numFmtId="0" fontId="9" fillId="0" borderId="32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38100</xdr:rowOff>
    </xdr:from>
    <xdr:to>
      <xdr:col>1</xdr:col>
      <xdr:colOff>838200</xdr:colOff>
      <xdr:row>2</xdr:row>
      <xdr:rowOff>142875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38100"/>
          <a:ext cx="8191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495300</xdr:colOff>
      <xdr:row>2</xdr:row>
      <xdr:rowOff>219075</xdr:rowOff>
    </xdr:from>
    <xdr:to>
      <xdr:col>1</xdr:col>
      <xdr:colOff>1085850</xdr:colOff>
      <xdr:row>3</xdr:row>
      <xdr:rowOff>495300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1525" y="714375"/>
          <a:ext cx="5905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2</xdr:row>
      <xdr:rowOff>228600</xdr:rowOff>
    </xdr:from>
    <xdr:to>
      <xdr:col>1</xdr:col>
      <xdr:colOff>314325</xdr:colOff>
      <xdr:row>3</xdr:row>
      <xdr:rowOff>466725</xdr:rowOff>
    </xdr:to>
    <xdr:pic>
      <xdr:nvPicPr>
        <xdr:cNvPr id="3" name="Picture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723900"/>
          <a:ext cx="4857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714375</xdr:colOff>
      <xdr:row>3</xdr:row>
      <xdr:rowOff>76200</xdr:rowOff>
    </xdr:from>
    <xdr:to>
      <xdr:col>6</xdr:col>
      <xdr:colOff>590550</xdr:colOff>
      <xdr:row>3</xdr:row>
      <xdr:rowOff>504825</xdr:rowOff>
    </xdr:to>
    <xdr:grpSp>
      <xdr:nvGrpSpPr>
        <xdr:cNvPr id="4" name="Group 21"/>
        <xdr:cNvGrpSpPr>
          <a:grpSpLocks/>
        </xdr:cNvGrpSpPr>
      </xdr:nvGrpSpPr>
      <xdr:grpSpPr>
        <a:xfrm>
          <a:off x="2476500" y="819150"/>
          <a:ext cx="4095750" cy="428625"/>
          <a:chOff x="199" y="87"/>
          <a:chExt cx="404" cy="45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tabSelected="1" workbookViewId="0" topLeftCell="A1">
      <selection activeCell="C60" sqref="C60"/>
    </sheetView>
  </sheetViews>
  <sheetFormatPr defaultColWidth="9.00390625" defaultRowHeight="12.75"/>
  <cols>
    <col min="1" max="1" width="3.625" style="21" customWidth="1"/>
    <col min="2" max="3" width="19.50390625" style="22" customWidth="1"/>
    <col min="4" max="4" width="17.00390625" style="22" customWidth="1"/>
    <col min="5" max="5" width="12.25390625" style="22" customWidth="1"/>
    <col min="6" max="6" width="6.625" style="23" customWidth="1"/>
    <col min="7" max="7" width="7.75390625" style="24" customWidth="1"/>
  </cols>
  <sheetData>
    <row r="1" spans="1:7" ht="19.5" customHeight="1">
      <c r="A1" s="49" t="s">
        <v>29</v>
      </c>
      <c r="B1" s="49"/>
      <c r="C1" s="49"/>
      <c r="D1" s="49"/>
      <c r="E1" s="49"/>
      <c r="F1" s="49"/>
      <c r="G1" s="49"/>
    </row>
    <row r="2" spans="1:7" ht="19.5" customHeight="1">
      <c r="A2" s="49" t="s">
        <v>30</v>
      </c>
      <c r="B2" s="49"/>
      <c r="C2" s="49"/>
      <c r="D2" s="49"/>
      <c r="E2" s="49"/>
      <c r="F2" s="49"/>
      <c r="G2" s="49"/>
    </row>
    <row r="3" spans="1:7" ht="19.5" customHeight="1">
      <c r="A3" s="49" t="s">
        <v>31</v>
      </c>
      <c r="B3" s="49"/>
      <c r="C3" s="49"/>
      <c r="D3" s="49"/>
      <c r="E3" s="49"/>
      <c r="F3" s="49"/>
      <c r="G3" s="49"/>
    </row>
    <row r="4" spans="1:7" ht="45" customHeight="1" thickBot="1">
      <c r="A4" s="4"/>
      <c r="B4" s="5"/>
      <c r="C4" s="50"/>
      <c r="D4" s="50"/>
      <c r="E4" s="50"/>
      <c r="F4" s="50"/>
      <c r="G4" s="50"/>
    </row>
    <row r="5" spans="1:7" ht="43.5" customHeight="1" thickBot="1">
      <c r="A5" s="58" t="s">
        <v>32</v>
      </c>
      <c r="B5" s="59"/>
      <c r="C5" s="6" t="s">
        <v>3</v>
      </c>
      <c r="D5" s="56" t="s">
        <v>10</v>
      </c>
      <c r="E5" s="56"/>
      <c r="F5" s="57"/>
      <c r="G5" s="7">
        <v>0.4166666666666667</v>
      </c>
    </row>
    <row r="6" spans="1:7" s="1" customFormat="1" ht="20.25" customHeight="1">
      <c r="A6" s="62" t="s">
        <v>4</v>
      </c>
      <c r="B6" s="51" t="s">
        <v>155</v>
      </c>
      <c r="C6" s="8" t="s">
        <v>1</v>
      </c>
      <c r="D6" s="54" t="s">
        <v>156</v>
      </c>
      <c r="E6" s="64" t="s">
        <v>0</v>
      </c>
      <c r="F6" s="66" t="s">
        <v>6</v>
      </c>
      <c r="G6" s="60" t="s">
        <v>11</v>
      </c>
    </row>
    <row r="7" spans="1:7" s="1" customFormat="1" ht="21.75" customHeight="1" thickBot="1">
      <c r="A7" s="63"/>
      <c r="B7" s="52"/>
      <c r="C7" s="9" t="s">
        <v>2</v>
      </c>
      <c r="D7" s="55"/>
      <c r="E7" s="65"/>
      <c r="F7" s="67"/>
      <c r="G7" s="61"/>
    </row>
    <row r="8" spans="1:7" s="2" customFormat="1" ht="30">
      <c r="A8" s="46">
        <v>1</v>
      </c>
      <c r="B8" s="30" t="s">
        <v>136</v>
      </c>
      <c r="C8" s="31" t="s">
        <v>48</v>
      </c>
      <c r="D8" s="44" t="s">
        <v>157</v>
      </c>
      <c r="E8" s="31" t="s">
        <v>49</v>
      </c>
      <c r="F8" s="38" t="s">
        <v>15</v>
      </c>
      <c r="G8" s="45" t="s">
        <v>28</v>
      </c>
    </row>
    <row r="9" spans="1:7" s="2" customFormat="1" ht="30">
      <c r="A9" s="10">
        <v>2</v>
      </c>
      <c r="B9" s="26" t="s">
        <v>137</v>
      </c>
      <c r="C9" s="27" t="s">
        <v>128</v>
      </c>
      <c r="D9" s="37" t="s">
        <v>125</v>
      </c>
      <c r="E9" s="27" t="s">
        <v>14</v>
      </c>
      <c r="F9" s="28" t="s">
        <v>15</v>
      </c>
      <c r="G9" s="29" t="s">
        <v>124</v>
      </c>
    </row>
    <row r="10" spans="1:7" s="2" customFormat="1" ht="30">
      <c r="A10" s="10">
        <v>3</v>
      </c>
      <c r="B10" s="26" t="s">
        <v>138</v>
      </c>
      <c r="C10" s="27" t="s">
        <v>37</v>
      </c>
      <c r="D10" s="37" t="s">
        <v>126</v>
      </c>
      <c r="E10" s="27" t="s">
        <v>23</v>
      </c>
      <c r="F10" s="28" t="s">
        <v>15</v>
      </c>
      <c r="G10" s="29" t="s">
        <v>124</v>
      </c>
    </row>
    <row r="11" spans="1:7" s="2" customFormat="1" ht="30">
      <c r="A11" s="10">
        <v>4</v>
      </c>
      <c r="B11" s="26" t="s">
        <v>139</v>
      </c>
      <c r="C11" s="27" t="s">
        <v>36</v>
      </c>
      <c r="D11" s="37" t="s">
        <v>127</v>
      </c>
      <c r="E11" s="27" t="s">
        <v>44</v>
      </c>
      <c r="F11" s="28" t="s">
        <v>15</v>
      </c>
      <c r="G11" s="29" t="s">
        <v>124</v>
      </c>
    </row>
    <row r="12" spans="1:7" s="2" customFormat="1" ht="30">
      <c r="A12" s="10">
        <v>5</v>
      </c>
      <c r="B12" s="26" t="s">
        <v>140</v>
      </c>
      <c r="C12" s="27" t="s">
        <v>43</v>
      </c>
      <c r="D12" s="37" t="s">
        <v>158</v>
      </c>
      <c r="E12" s="27" t="s">
        <v>44</v>
      </c>
      <c r="F12" s="28" t="s">
        <v>15</v>
      </c>
      <c r="G12" s="29" t="s">
        <v>124</v>
      </c>
    </row>
    <row r="13" spans="1:7" s="2" customFormat="1" ht="30">
      <c r="A13" s="10">
        <v>6</v>
      </c>
      <c r="B13" s="26" t="s">
        <v>137</v>
      </c>
      <c r="C13" s="27" t="s">
        <v>42</v>
      </c>
      <c r="D13" s="37" t="s">
        <v>126</v>
      </c>
      <c r="E13" s="27" t="s">
        <v>14</v>
      </c>
      <c r="F13" s="28" t="s">
        <v>15</v>
      </c>
      <c r="G13" s="29"/>
    </row>
    <row r="14" spans="1:7" s="2" customFormat="1" ht="30">
      <c r="A14" s="10">
        <v>7</v>
      </c>
      <c r="B14" s="26" t="s">
        <v>141</v>
      </c>
      <c r="C14" s="27" t="s">
        <v>47</v>
      </c>
      <c r="D14" s="37" t="s">
        <v>129</v>
      </c>
      <c r="E14" s="27" t="s">
        <v>14</v>
      </c>
      <c r="F14" s="28" t="s">
        <v>15</v>
      </c>
      <c r="G14" s="29"/>
    </row>
    <row r="15" spans="1:7" s="2" customFormat="1" ht="30">
      <c r="A15" s="10">
        <v>8</v>
      </c>
      <c r="B15" s="26" t="s">
        <v>142</v>
      </c>
      <c r="C15" s="27" t="s">
        <v>38</v>
      </c>
      <c r="D15" s="37" t="s">
        <v>97</v>
      </c>
      <c r="E15" s="27" t="s">
        <v>39</v>
      </c>
      <c r="F15" s="28" t="s">
        <v>15</v>
      </c>
      <c r="G15" s="29"/>
    </row>
    <row r="16" spans="1:7" s="2" customFormat="1" ht="30">
      <c r="A16" s="10">
        <v>9</v>
      </c>
      <c r="B16" s="26" t="s">
        <v>143</v>
      </c>
      <c r="C16" s="27" t="s">
        <v>46</v>
      </c>
      <c r="D16" s="37" t="s">
        <v>159</v>
      </c>
      <c r="E16" s="27" t="s">
        <v>23</v>
      </c>
      <c r="F16" s="28" t="s">
        <v>15</v>
      </c>
      <c r="G16" s="29"/>
    </row>
    <row r="17" spans="1:7" s="2" customFormat="1" ht="30">
      <c r="A17" s="10">
        <v>10</v>
      </c>
      <c r="B17" s="26" t="s">
        <v>138</v>
      </c>
      <c r="C17" s="27" t="s">
        <v>45</v>
      </c>
      <c r="D17" s="37" t="s">
        <v>127</v>
      </c>
      <c r="E17" s="27" t="s">
        <v>23</v>
      </c>
      <c r="F17" s="28" t="s">
        <v>15</v>
      </c>
      <c r="G17" s="29"/>
    </row>
    <row r="18" spans="1:7" s="2" customFormat="1" ht="30">
      <c r="A18" s="10">
        <v>11</v>
      </c>
      <c r="B18" s="26" t="s">
        <v>144</v>
      </c>
      <c r="C18" s="27" t="s">
        <v>41</v>
      </c>
      <c r="D18" s="37" t="s">
        <v>126</v>
      </c>
      <c r="E18" s="27" t="s">
        <v>14</v>
      </c>
      <c r="F18" s="28" t="s">
        <v>15</v>
      </c>
      <c r="G18" s="29"/>
    </row>
    <row r="19" spans="1:7" s="2" customFormat="1" ht="30">
      <c r="A19" s="10">
        <v>12</v>
      </c>
      <c r="B19" s="26" t="s">
        <v>145</v>
      </c>
      <c r="C19" s="27" t="s">
        <v>40</v>
      </c>
      <c r="D19" s="37" t="s">
        <v>126</v>
      </c>
      <c r="E19" s="27" t="s">
        <v>14</v>
      </c>
      <c r="F19" s="28" t="s">
        <v>15</v>
      </c>
      <c r="G19" s="29"/>
    </row>
    <row r="20" spans="1:7" s="2" customFormat="1" ht="30">
      <c r="A20" s="10">
        <v>14</v>
      </c>
      <c r="B20" s="26" t="s">
        <v>146</v>
      </c>
      <c r="C20" s="27" t="s">
        <v>118</v>
      </c>
      <c r="D20" s="37" t="s">
        <v>127</v>
      </c>
      <c r="E20" s="27" t="s">
        <v>14</v>
      </c>
      <c r="F20" s="28" t="s">
        <v>15</v>
      </c>
      <c r="G20" s="29"/>
    </row>
    <row r="21" spans="1:7" s="2" customFormat="1" ht="30">
      <c r="A21" s="10">
        <v>15</v>
      </c>
      <c r="B21" s="26" t="s">
        <v>147</v>
      </c>
      <c r="C21" s="27" t="s">
        <v>61</v>
      </c>
      <c r="D21" s="37" t="s">
        <v>130</v>
      </c>
      <c r="E21" s="27" t="s">
        <v>59</v>
      </c>
      <c r="F21" s="28" t="s">
        <v>13</v>
      </c>
      <c r="G21" s="29" t="s">
        <v>124</v>
      </c>
    </row>
    <row r="22" spans="1:7" s="2" customFormat="1" ht="30">
      <c r="A22" s="10">
        <v>16</v>
      </c>
      <c r="B22" s="26" t="s">
        <v>148</v>
      </c>
      <c r="C22" s="27" t="s">
        <v>62</v>
      </c>
      <c r="D22" s="37" t="s">
        <v>126</v>
      </c>
      <c r="E22" s="27" t="s">
        <v>20</v>
      </c>
      <c r="F22" s="28" t="s">
        <v>13</v>
      </c>
      <c r="G22" s="29" t="s">
        <v>124</v>
      </c>
    </row>
    <row r="23" spans="1:7" s="2" customFormat="1" ht="30">
      <c r="A23" s="10">
        <v>17</v>
      </c>
      <c r="B23" s="26" t="s">
        <v>147</v>
      </c>
      <c r="C23" s="27" t="s">
        <v>50</v>
      </c>
      <c r="D23" s="37" t="s">
        <v>131</v>
      </c>
      <c r="E23" s="27" t="s">
        <v>22</v>
      </c>
      <c r="F23" s="28" t="s">
        <v>21</v>
      </c>
      <c r="G23" s="29"/>
    </row>
    <row r="24" spans="1:7" s="2" customFormat="1" ht="30">
      <c r="A24" s="10">
        <v>18</v>
      </c>
      <c r="B24" s="26"/>
      <c r="C24" s="27" t="s">
        <v>80</v>
      </c>
      <c r="D24" s="37" t="s">
        <v>64</v>
      </c>
      <c r="E24" s="27" t="s">
        <v>17</v>
      </c>
      <c r="F24" s="28" t="s">
        <v>21</v>
      </c>
      <c r="G24" s="29"/>
    </row>
    <row r="25" spans="1:7" s="2" customFormat="1" ht="30">
      <c r="A25" s="10">
        <v>19</v>
      </c>
      <c r="B25" s="26" t="s">
        <v>147</v>
      </c>
      <c r="C25" s="27" t="s">
        <v>58</v>
      </c>
      <c r="D25" s="37" t="s">
        <v>130</v>
      </c>
      <c r="E25" s="27" t="s">
        <v>59</v>
      </c>
      <c r="F25" s="28" t="s">
        <v>16</v>
      </c>
      <c r="G25" s="29"/>
    </row>
    <row r="26" spans="1:7" s="2" customFormat="1" ht="30">
      <c r="A26" s="10">
        <v>20</v>
      </c>
      <c r="B26" s="26" t="s">
        <v>149</v>
      </c>
      <c r="C26" s="27" t="s">
        <v>55</v>
      </c>
      <c r="D26" s="37" t="s">
        <v>126</v>
      </c>
      <c r="E26" s="27" t="s">
        <v>18</v>
      </c>
      <c r="F26" s="28" t="s">
        <v>16</v>
      </c>
      <c r="G26" s="29"/>
    </row>
    <row r="27" spans="1:7" s="2" customFormat="1" ht="30">
      <c r="A27" s="10">
        <v>21</v>
      </c>
      <c r="B27" s="26" t="s">
        <v>144</v>
      </c>
      <c r="C27" s="27" t="s">
        <v>56</v>
      </c>
      <c r="D27" s="37" t="s">
        <v>126</v>
      </c>
      <c r="E27" s="27" t="s">
        <v>52</v>
      </c>
      <c r="F27" s="28" t="s">
        <v>16</v>
      </c>
      <c r="G27" s="29"/>
    </row>
    <row r="28" spans="1:7" s="2" customFormat="1" ht="30">
      <c r="A28" s="10">
        <v>22</v>
      </c>
      <c r="B28" s="26" t="s">
        <v>150</v>
      </c>
      <c r="C28" s="27" t="s">
        <v>51</v>
      </c>
      <c r="D28" s="37" t="s">
        <v>132</v>
      </c>
      <c r="E28" s="27" t="s">
        <v>52</v>
      </c>
      <c r="F28" s="28" t="s">
        <v>21</v>
      </c>
      <c r="G28" s="29"/>
    </row>
    <row r="29" spans="1:7" s="2" customFormat="1" ht="30">
      <c r="A29" s="10">
        <v>23</v>
      </c>
      <c r="B29" s="26" t="s">
        <v>149</v>
      </c>
      <c r="C29" s="27" t="s">
        <v>63</v>
      </c>
      <c r="D29" s="37" t="s">
        <v>126</v>
      </c>
      <c r="E29" s="27" t="s">
        <v>59</v>
      </c>
      <c r="F29" s="28" t="s">
        <v>13</v>
      </c>
      <c r="G29" s="29"/>
    </row>
    <row r="30" spans="1:7" s="2" customFormat="1" ht="30">
      <c r="A30" s="10">
        <v>24</v>
      </c>
      <c r="B30" s="30" t="s">
        <v>151</v>
      </c>
      <c r="C30" s="31" t="s">
        <v>54</v>
      </c>
      <c r="D30" s="44" t="s">
        <v>133</v>
      </c>
      <c r="E30" s="31" t="s">
        <v>120</v>
      </c>
      <c r="F30" s="38" t="s">
        <v>16</v>
      </c>
      <c r="G30" s="32"/>
    </row>
    <row r="31" spans="1:7" s="2" customFormat="1" ht="30">
      <c r="A31" s="10">
        <v>25</v>
      </c>
      <c r="B31" s="26" t="s">
        <v>152</v>
      </c>
      <c r="C31" s="27" t="s">
        <v>53</v>
      </c>
      <c r="D31" s="44" t="s">
        <v>133</v>
      </c>
      <c r="E31" s="27" t="s">
        <v>18</v>
      </c>
      <c r="F31" s="28" t="s">
        <v>16</v>
      </c>
      <c r="G31" s="29"/>
    </row>
    <row r="32" spans="1:7" s="2" customFormat="1" ht="30">
      <c r="A32" s="10">
        <v>26</v>
      </c>
      <c r="B32" s="26" t="s">
        <v>153</v>
      </c>
      <c r="C32" s="27" t="s">
        <v>60</v>
      </c>
      <c r="D32" s="37" t="s">
        <v>134</v>
      </c>
      <c r="E32" s="27" t="s">
        <v>19</v>
      </c>
      <c r="F32" s="28" t="s">
        <v>16</v>
      </c>
      <c r="G32" s="29"/>
    </row>
    <row r="33" spans="1:7" s="2" customFormat="1" ht="30.75" thickBot="1">
      <c r="A33" s="25">
        <v>27</v>
      </c>
      <c r="B33" s="33" t="s">
        <v>154</v>
      </c>
      <c r="C33" s="34" t="s">
        <v>57</v>
      </c>
      <c r="D33" s="47" t="s">
        <v>135</v>
      </c>
      <c r="E33" s="34" t="s">
        <v>18</v>
      </c>
      <c r="F33" s="35" t="s">
        <v>16</v>
      </c>
      <c r="G33" s="36"/>
    </row>
    <row r="34" spans="1:7" s="2" customFormat="1" ht="30.75" thickTop="1">
      <c r="A34" s="10">
        <v>28</v>
      </c>
      <c r="B34" s="26"/>
      <c r="C34" s="27" t="s">
        <v>70</v>
      </c>
      <c r="D34" s="37" t="s">
        <v>64</v>
      </c>
      <c r="E34" s="27" t="s">
        <v>14</v>
      </c>
      <c r="F34" s="28" t="s">
        <v>33</v>
      </c>
      <c r="G34" s="29"/>
    </row>
    <row r="35" spans="1:7" s="2" customFormat="1" ht="30">
      <c r="A35" s="10">
        <v>29</v>
      </c>
      <c r="B35" s="30"/>
      <c r="C35" s="31" t="s">
        <v>66</v>
      </c>
      <c r="D35" s="37" t="s">
        <v>67</v>
      </c>
      <c r="E35" s="31" t="s">
        <v>68</v>
      </c>
      <c r="F35" s="38" t="s">
        <v>33</v>
      </c>
      <c r="G35" s="32"/>
    </row>
    <row r="36" spans="1:7" s="2" customFormat="1" ht="30">
      <c r="A36" s="10">
        <v>30</v>
      </c>
      <c r="B36" s="30"/>
      <c r="C36" s="31" t="s">
        <v>87</v>
      </c>
      <c r="D36" s="37" t="s">
        <v>88</v>
      </c>
      <c r="E36" s="31" t="s">
        <v>90</v>
      </c>
      <c r="F36" s="38" t="s">
        <v>33</v>
      </c>
      <c r="G36" s="32"/>
    </row>
    <row r="37" spans="1:7" s="2" customFormat="1" ht="30">
      <c r="A37" s="10">
        <v>31</v>
      </c>
      <c r="B37" s="26"/>
      <c r="C37" s="27" t="s">
        <v>71</v>
      </c>
      <c r="D37" s="37" t="s">
        <v>72</v>
      </c>
      <c r="E37" s="31" t="s">
        <v>14</v>
      </c>
      <c r="F37" s="38" t="s">
        <v>33</v>
      </c>
      <c r="G37" s="29"/>
    </row>
    <row r="38" spans="1:7" s="2" customFormat="1" ht="30">
      <c r="A38" s="10">
        <v>32</v>
      </c>
      <c r="B38" s="26"/>
      <c r="C38" s="27" t="s">
        <v>91</v>
      </c>
      <c r="D38" s="37" t="s">
        <v>88</v>
      </c>
      <c r="E38" s="31" t="s">
        <v>92</v>
      </c>
      <c r="F38" s="38" t="s">
        <v>33</v>
      </c>
      <c r="G38" s="29"/>
    </row>
    <row r="39" spans="1:7" s="2" customFormat="1" ht="30">
      <c r="A39" s="10">
        <v>33</v>
      </c>
      <c r="B39" s="26"/>
      <c r="C39" s="27" t="s">
        <v>69</v>
      </c>
      <c r="D39" s="37" t="s">
        <v>64</v>
      </c>
      <c r="E39" s="31" t="s">
        <v>14</v>
      </c>
      <c r="F39" s="38" t="s">
        <v>33</v>
      </c>
      <c r="G39" s="29"/>
    </row>
    <row r="40" spans="1:7" s="2" customFormat="1" ht="30">
      <c r="A40" s="10">
        <v>34</v>
      </c>
      <c r="B40" s="26"/>
      <c r="C40" s="27" t="s">
        <v>86</v>
      </c>
      <c r="D40" s="37" t="s">
        <v>89</v>
      </c>
      <c r="E40" s="31" t="s">
        <v>14</v>
      </c>
      <c r="F40" s="38" t="s">
        <v>33</v>
      </c>
      <c r="G40" s="29"/>
    </row>
    <row r="41" spans="1:7" s="2" customFormat="1" ht="30">
      <c r="A41" s="10">
        <v>35</v>
      </c>
      <c r="B41" s="26"/>
      <c r="C41" s="27" t="s">
        <v>65</v>
      </c>
      <c r="D41" s="37" t="s">
        <v>64</v>
      </c>
      <c r="E41" s="27" t="s">
        <v>14</v>
      </c>
      <c r="F41" s="38" t="s">
        <v>33</v>
      </c>
      <c r="G41" s="29"/>
    </row>
    <row r="42" spans="1:7" s="2" customFormat="1" ht="30">
      <c r="A42" s="10">
        <v>36</v>
      </c>
      <c r="B42" s="26"/>
      <c r="C42" s="27" t="s">
        <v>160</v>
      </c>
      <c r="D42" s="37" t="s">
        <v>161</v>
      </c>
      <c r="E42" s="27" t="s">
        <v>14</v>
      </c>
      <c r="F42" s="38" t="s">
        <v>33</v>
      </c>
      <c r="G42" s="29"/>
    </row>
    <row r="43" spans="1:7" s="2" customFormat="1" ht="30">
      <c r="A43" s="10">
        <v>37</v>
      </c>
      <c r="B43" s="26"/>
      <c r="C43" s="27" t="s">
        <v>81</v>
      </c>
      <c r="D43" s="37" t="s">
        <v>82</v>
      </c>
      <c r="E43" s="27" t="s">
        <v>17</v>
      </c>
      <c r="F43" s="28" t="s">
        <v>34</v>
      </c>
      <c r="G43" s="29"/>
    </row>
    <row r="44" spans="1:7" s="2" customFormat="1" ht="30">
      <c r="A44" s="10">
        <v>38</v>
      </c>
      <c r="B44" s="26"/>
      <c r="C44" s="27" t="s">
        <v>73</v>
      </c>
      <c r="D44" s="37" t="s">
        <v>74</v>
      </c>
      <c r="E44" s="27" t="s">
        <v>75</v>
      </c>
      <c r="F44" s="28" t="s">
        <v>34</v>
      </c>
      <c r="G44" s="29"/>
    </row>
    <row r="45" spans="1:7" s="2" customFormat="1" ht="30">
      <c r="A45" s="10">
        <v>39</v>
      </c>
      <c r="B45" s="26"/>
      <c r="C45" s="27" t="s">
        <v>122</v>
      </c>
      <c r="D45" s="37" t="s">
        <v>121</v>
      </c>
      <c r="E45" s="27" t="s">
        <v>52</v>
      </c>
      <c r="F45" s="28" t="s">
        <v>34</v>
      </c>
      <c r="G45" s="29"/>
    </row>
    <row r="46" spans="1:7" s="2" customFormat="1" ht="30">
      <c r="A46" s="10">
        <v>40</v>
      </c>
      <c r="B46" s="26"/>
      <c r="C46" s="27" t="s">
        <v>83</v>
      </c>
      <c r="D46" s="37" t="s">
        <v>84</v>
      </c>
      <c r="E46" s="27" t="s">
        <v>85</v>
      </c>
      <c r="F46" s="28" t="s">
        <v>34</v>
      </c>
      <c r="G46" s="29"/>
    </row>
    <row r="47" spans="1:7" s="2" customFormat="1" ht="30">
      <c r="A47" s="10">
        <v>41</v>
      </c>
      <c r="B47" s="26"/>
      <c r="C47" s="27" t="s">
        <v>76</v>
      </c>
      <c r="D47" s="37" t="s">
        <v>64</v>
      </c>
      <c r="E47" s="27" t="s">
        <v>77</v>
      </c>
      <c r="F47" s="28" t="s">
        <v>34</v>
      </c>
      <c r="G47" s="29"/>
    </row>
    <row r="48" spans="1:7" s="2" customFormat="1" ht="30">
      <c r="A48" s="10">
        <v>42</v>
      </c>
      <c r="B48" s="30"/>
      <c r="C48" s="27" t="s">
        <v>78</v>
      </c>
      <c r="D48" s="37" t="s">
        <v>64</v>
      </c>
      <c r="E48" s="27" t="s">
        <v>79</v>
      </c>
      <c r="F48" s="28" t="s">
        <v>34</v>
      </c>
      <c r="G48" s="29"/>
    </row>
    <row r="49" spans="1:7" s="2" customFormat="1" ht="30">
      <c r="A49" s="10">
        <v>43</v>
      </c>
      <c r="B49" s="26"/>
      <c r="C49" s="27" t="s">
        <v>102</v>
      </c>
      <c r="D49" s="37" t="s">
        <v>64</v>
      </c>
      <c r="E49" s="27" t="s">
        <v>103</v>
      </c>
      <c r="F49" s="28" t="s">
        <v>35</v>
      </c>
      <c r="G49" s="29"/>
    </row>
    <row r="50" spans="1:7" s="2" customFormat="1" ht="30">
      <c r="A50" s="10">
        <v>44</v>
      </c>
      <c r="B50" s="26"/>
      <c r="C50" s="27" t="s">
        <v>108</v>
      </c>
      <c r="D50" s="37" t="s">
        <v>109</v>
      </c>
      <c r="E50" s="27" t="s">
        <v>20</v>
      </c>
      <c r="F50" s="28" t="s">
        <v>35</v>
      </c>
      <c r="G50" s="29"/>
    </row>
    <row r="51" spans="1:7" s="2" customFormat="1" ht="30">
      <c r="A51" s="10">
        <v>45</v>
      </c>
      <c r="B51" s="26"/>
      <c r="C51" s="27" t="s">
        <v>104</v>
      </c>
      <c r="D51" s="37" t="s">
        <v>64</v>
      </c>
      <c r="E51" s="27" t="s">
        <v>123</v>
      </c>
      <c r="F51" s="28" t="s">
        <v>35</v>
      </c>
      <c r="G51" s="29"/>
    </row>
    <row r="52" spans="1:7" s="2" customFormat="1" ht="30">
      <c r="A52" s="10">
        <v>46</v>
      </c>
      <c r="B52" s="26"/>
      <c r="C52" s="27" t="s">
        <v>96</v>
      </c>
      <c r="D52" s="37" t="s">
        <v>97</v>
      </c>
      <c r="E52" s="27" t="s">
        <v>98</v>
      </c>
      <c r="F52" s="28" t="s">
        <v>35</v>
      </c>
      <c r="G52" s="29"/>
    </row>
    <row r="53" spans="1:7" s="2" customFormat="1" ht="30">
      <c r="A53" s="10">
        <v>47</v>
      </c>
      <c r="B53" s="26"/>
      <c r="C53" s="27" t="s">
        <v>110</v>
      </c>
      <c r="D53" s="37" t="s">
        <v>82</v>
      </c>
      <c r="E53" s="27" t="s">
        <v>103</v>
      </c>
      <c r="F53" s="28" t="s">
        <v>35</v>
      </c>
      <c r="G53" s="29"/>
    </row>
    <row r="54" spans="1:7" s="2" customFormat="1" ht="30">
      <c r="A54" s="10">
        <v>48</v>
      </c>
      <c r="B54" s="26"/>
      <c r="C54" s="27" t="s">
        <v>93</v>
      </c>
      <c r="D54" s="37" t="s">
        <v>64</v>
      </c>
      <c r="E54" s="27" t="s">
        <v>75</v>
      </c>
      <c r="F54" s="28" t="s">
        <v>35</v>
      </c>
      <c r="G54" s="29"/>
    </row>
    <row r="55" spans="1:7" s="2" customFormat="1" ht="30">
      <c r="A55" s="10">
        <v>49</v>
      </c>
      <c r="B55" s="30"/>
      <c r="C55" s="31" t="s">
        <v>114</v>
      </c>
      <c r="D55" s="44" t="s">
        <v>115</v>
      </c>
      <c r="E55" s="31" t="s">
        <v>116</v>
      </c>
      <c r="F55" s="38" t="s">
        <v>35</v>
      </c>
      <c r="G55" s="32"/>
    </row>
    <row r="56" spans="1:7" s="2" customFormat="1" ht="30">
      <c r="A56" s="10">
        <v>50</v>
      </c>
      <c r="B56" s="26"/>
      <c r="C56" s="27" t="s">
        <v>105</v>
      </c>
      <c r="D56" s="37" t="s">
        <v>106</v>
      </c>
      <c r="E56" s="27" t="s">
        <v>107</v>
      </c>
      <c r="F56" s="28" t="s">
        <v>35</v>
      </c>
      <c r="G56" s="29"/>
    </row>
    <row r="57" spans="1:7" s="2" customFormat="1" ht="30">
      <c r="A57" s="10">
        <v>51</v>
      </c>
      <c r="B57" s="26"/>
      <c r="C57" s="27" t="s">
        <v>94</v>
      </c>
      <c r="D57" s="37" t="s">
        <v>95</v>
      </c>
      <c r="E57" s="27" t="s">
        <v>20</v>
      </c>
      <c r="F57" s="28" t="s">
        <v>35</v>
      </c>
      <c r="G57" s="29"/>
    </row>
    <row r="58" spans="1:7" s="2" customFormat="1" ht="30">
      <c r="A58" s="10">
        <v>52</v>
      </c>
      <c r="B58" s="26"/>
      <c r="C58" s="27" t="s">
        <v>101</v>
      </c>
      <c r="D58" s="37" t="s">
        <v>64</v>
      </c>
      <c r="E58" s="27" t="s">
        <v>20</v>
      </c>
      <c r="F58" s="28" t="s">
        <v>35</v>
      </c>
      <c r="G58" s="29"/>
    </row>
    <row r="59" spans="1:7" s="2" customFormat="1" ht="30">
      <c r="A59" s="10">
        <v>53</v>
      </c>
      <c r="B59" s="26"/>
      <c r="C59" s="27" t="s">
        <v>162</v>
      </c>
      <c r="D59" s="37" t="s">
        <v>64</v>
      </c>
      <c r="E59" s="27" t="s">
        <v>119</v>
      </c>
      <c r="F59" s="28" t="s">
        <v>35</v>
      </c>
      <c r="G59" s="29"/>
    </row>
    <row r="60" spans="1:7" s="2" customFormat="1" ht="30">
      <c r="A60" s="10">
        <v>54</v>
      </c>
      <c r="B60" s="26"/>
      <c r="C60" s="27" t="s">
        <v>99</v>
      </c>
      <c r="D60" s="37" t="s">
        <v>64</v>
      </c>
      <c r="E60" s="27" t="s">
        <v>100</v>
      </c>
      <c r="F60" s="28" t="s">
        <v>35</v>
      </c>
      <c r="G60" s="29"/>
    </row>
    <row r="61" spans="1:7" s="2" customFormat="1" ht="30">
      <c r="A61" s="10">
        <v>55</v>
      </c>
      <c r="B61" s="26"/>
      <c r="C61" s="27" t="s">
        <v>111</v>
      </c>
      <c r="D61" s="37" t="s">
        <v>112</v>
      </c>
      <c r="E61" s="27" t="s">
        <v>113</v>
      </c>
      <c r="F61" s="28" t="s">
        <v>35</v>
      </c>
      <c r="G61" s="29"/>
    </row>
    <row r="62" spans="1:7" s="2" customFormat="1" ht="30.75" thickBot="1">
      <c r="A62" s="11">
        <v>56</v>
      </c>
      <c r="B62" s="39"/>
      <c r="C62" s="40" t="s">
        <v>117</v>
      </c>
      <c r="D62" s="41" t="s">
        <v>88</v>
      </c>
      <c r="E62" s="40" t="s">
        <v>20</v>
      </c>
      <c r="F62" s="42" t="s">
        <v>35</v>
      </c>
      <c r="G62" s="43"/>
    </row>
    <row r="63" spans="1:7" s="3" customFormat="1" ht="28.5" customHeight="1">
      <c r="A63" s="12"/>
      <c r="B63" s="13" t="s">
        <v>12</v>
      </c>
      <c r="C63" s="14">
        <f>SUM(C65,E65,E66,E67,E68)</f>
        <v>55</v>
      </c>
      <c r="D63" s="53"/>
      <c r="E63" s="53"/>
      <c r="F63" s="53"/>
      <c r="G63" s="53"/>
    </row>
    <row r="64" spans="1:7" s="1" customFormat="1" ht="19.5" customHeight="1">
      <c r="A64" s="15"/>
      <c r="B64" s="48" t="s">
        <v>25</v>
      </c>
      <c r="C64" s="48"/>
      <c r="D64" s="48" t="s">
        <v>26</v>
      </c>
      <c r="E64" s="48"/>
      <c r="F64" s="16"/>
      <c r="G64" s="17"/>
    </row>
    <row r="65" spans="1:7" s="1" customFormat="1" ht="19.5" customHeight="1">
      <c r="A65" s="15"/>
      <c r="B65" s="5" t="s">
        <v>5</v>
      </c>
      <c r="C65" s="18">
        <f>SUM(COUNTIF(F$8:F62,"N4"),C66,C67,C68)</f>
        <v>26</v>
      </c>
      <c r="D65" s="5" t="s">
        <v>33</v>
      </c>
      <c r="E65" s="18">
        <f>COUNTIF(F$8:F62,"Б-12")</f>
        <v>9</v>
      </c>
      <c r="F65" s="5"/>
      <c r="G65" s="18"/>
    </row>
    <row r="66" spans="1:7" s="1" customFormat="1" ht="19.5" customHeight="1">
      <c r="A66" s="15"/>
      <c r="B66" s="5" t="s">
        <v>7</v>
      </c>
      <c r="C66" s="18">
        <f>COUNTIF(F$8:F62,"R3")</f>
        <v>3</v>
      </c>
      <c r="D66" s="5" t="s">
        <v>34</v>
      </c>
      <c r="E66" s="18">
        <f>COUNTIF(F$8:F62,"Б-11")</f>
        <v>6</v>
      </c>
      <c r="F66" s="5"/>
      <c r="G66" s="18"/>
    </row>
    <row r="67" spans="1:7" s="1" customFormat="1" ht="19.5" customHeight="1">
      <c r="A67" s="15"/>
      <c r="B67" s="5" t="s">
        <v>8</v>
      </c>
      <c r="C67" s="18">
        <f>COUNTIF(F$8:F62,"R2")</f>
        <v>7</v>
      </c>
      <c r="D67" s="19" t="s">
        <v>35</v>
      </c>
      <c r="E67" s="18">
        <f>COUNTIF(F$8:F62,"Б-10")</f>
        <v>14</v>
      </c>
      <c r="F67" s="5"/>
      <c r="G67" s="18"/>
    </row>
    <row r="68" spans="1:7" s="1" customFormat="1" ht="19.5" customHeight="1">
      <c r="A68" s="15"/>
      <c r="B68" s="5" t="s">
        <v>9</v>
      </c>
      <c r="C68" s="18">
        <f>COUNTIF(F$8:F62,"R1")</f>
        <v>3</v>
      </c>
      <c r="D68" s="5" t="s">
        <v>27</v>
      </c>
      <c r="E68" s="18">
        <f>COUNTIF(F$8:F62,"1400Н")</f>
        <v>0</v>
      </c>
      <c r="F68" s="5"/>
      <c r="G68" s="18"/>
    </row>
    <row r="69" spans="1:7" s="1" customFormat="1" ht="51" customHeight="1">
      <c r="A69" s="15"/>
      <c r="B69" s="20" t="s">
        <v>24</v>
      </c>
      <c r="C69" s="20"/>
      <c r="D69" s="19"/>
      <c r="E69" s="18"/>
      <c r="F69" s="19"/>
      <c r="G69" s="18"/>
    </row>
  </sheetData>
  <mergeCells count="16">
    <mergeCell ref="A3:G3"/>
    <mergeCell ref="A5:B5"/>
    <mergeCell ref="G6:G7"/>
    <mergeCell ref="A6:A7"/>
    <mergeCell ref="E6:E7"/>
    <mergeCell ref="F6:F7"/>
    <mergeCell ref="B64:C64"/>
    <mergeCell ref="D64:E64"/>
    <mergeCell ref="A1:G1"/>
    <mergeCell ref="C4:G4"/>
    <mergeCell ref="A2:G2"/>
    <mergeCell ref="B6:B7"/>
    <mergeCell ref="D63:E63"/>
    <mergeCell ref="F63:G63"/>
    <mergeCell ref="D6:D7"/>
    <mergeCell ref="D5:F5"/>
  </mergeCells>
  <printOptions horizontalCentered="1"/>
  <pageMargins left="0.5905511811023623" right="0" top="0.1968503937007874" bottom="0.1968503937007874" header="0.5118110236220472" footer="0.31496062992125984"/>
  <pageSetup fitToHeight="3" horizontalDpi="600" verticalDpi="600" orientation="portrait" paperSize="9" r:id="rId2"/>
  <colBreaks count="1" manualBreakCount="1">
    <brk id="9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 Ершов</dc:creator>
  <cp:keywords/>
  <dc:description/>
  <cp:lastModifiedBy>tech</cp:lastModifiedBy>
  <cp:lastPrinted>2010-05-16T14:07:54Z</cp:lastPrinted>
  <dcterms:created xsi:type="dcterms:W3CDTF">2004-12-23T15:28:12Z</dcterms:created>
  <dcterms:modified xsi:type="dcterms:W3CDTF">2010-05-17T13:03:35Z</dcterms:modified>
  <cp:category/>
  <cp:version/>
  <cp:contentType/>
  <cp:contentStatus/>
</cp:coreProperties>
</file>