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880" activeTab="0"/>
  </bookViews>
  <sheets>
    <sheet name="абсолют" sheetId="1" r:id="rId1"/>
    <sheet name="классы" sheetId="2" r:id="rId2"/>
    <sheet name="команды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<sst xmlns="http://schemas.openxmlformats.org/spreadsheetml/2006/main" count="636" uniqueCount="178">
  <si>
    <t>час</t>
  </si>
  <si>
    <t>мин</t>
  </si>
  <si>
    <t>сек</t>
  </si>
  <si>
    <t>Класс</t>
  </si>
  <si>
    <t>ИТОГО</t>
  </si>
  <si>
    <t>КВ-0</t>
  </si>
  <si>
    <t>КВ-1</t>
  </si>
  <si>
    <t>КВ-2</t>
  </si>
  <si>
    <t xml:space="preserve">час </t>
  </si>
  <si>
    <t>КВ-3</t>
  </si>
  <si>
    <t>КВ-4</t>
  </si>
  <si>
    <t>КВ-8</t>
  </si>
  <si>
    <t>КВ-9</t>
  </si>
  <si>
    <t>КВ-10</t>
  </si>
  <si>
    <t>КВ-11</t>
  </si>
  <si>
    <t>Авто</t>
  </si>
  <si>
    <t>КВ-6</t>
  </si>
  <si>
    <t>Место</t>
  </si>
  <si>
    <t>Команда</t>
  </si>
  <si>
    <t>Skoda Felicia</t>
  </si>
  <si>
    <t xml:space="preserve">Renault Clio </t>
  </si>
  <si>
    <t>Opel Kadett</t>
  </si>
  <si>
    <t>Subaru Impreza GT</t>
  </si>
  <si>
    <t>Toyota Celica ST185</t>
  </si>
  <si>
    <t>Спорт. Разряд</t>
  </si>
  <si>
    <t>МС
МС</t>
  </si>
  <si>
    <t>МС
КМС</t>
  </si>
  <si>
    <t>Очки в чемпионат</t>
  </si>
  <si>
    <t>Борт. №</t>
  </si>
  <si>
    <t>КВ-12</t>
  </si>
  <si>
    <t>КВ-13</t>
  </si>
  <si>
    <t>VAZ 21083</t>
  </si>
  <si>
    <t>КВ-7</t>
  </si>
  <si>
    <t>АБСОЛЮТНЫЙ ЗАЧЕТ</t>
  </si>
  <si>
    <t>Ford Fiesta ST</t>
  </si>
  <si>
    <t>Subaru Impreza</t>
  </si>
  <si>
    <t>КВ-14</t>
  </si>
  <si>
    <t>класс</t>
  </si>
  <si>
    <t>Экипаж</t>
  </si>
  <si>
    <t xml:space="preserve">очки </t>
  </si>
  <si>
    <t>место</t>
  </si>
  <si>
    <t>штраф</t>
  </si>
  <si>
    <r>
      <t xml:space="preserve">сумма
</t>
    </r>
    <r>
      <rPr>
        <sz val="8"/>
        <rFont val="Arial Cyr"/>
        <family val="0"/>
      </rPr>
      <t>(зачет по 
двум лучшим)</t>
    </r>
  </si>
  <si>
    <t>Экипаж
(пилот / штурман)</t>
  </si>
  <si>
    <t>3
1</t>
  </si>
  <si>
    <t>МС
1</t>
  </si>
  <si>
    <t>Б11</t>
  </si>
  <si>
    <t>Б12</t>
  </si>
  <si>
    <t>Б10</t>
  </si>
  <si>
    <t>Sitroen Saxo</t>
  </si>
  <si>
    <t>КВ-5</t>
  </si>
  <si>
    <t>ШИМАКОВСКИЙ Анатолий
Макарчук Игорь</t>
  </si>
  <si>
    <t>СЕМЕНЧУК Юрий 
Мельниченко Михаил</t>
  </si>
  <si>
    <t>ЦЫГАНКОВ Андрей 
Виноградов Николай</t>
  </si>
  <si>
    <t>КОВАЛЕВСКИЙ Павел
Русских Иван</t>
  </si>
  <si>
    <t>МИГЕЛЬ Сергей
Юдин Антон</t>
  </si>
  <si>
    <t>ОВЧИННИКОВ Сергей 
Краюшкин Сергей</t>
  </si>
  <si>
    <t>КВ-1А</t>
  </si>
  <si>
    <t>КВ-7А</t>
  </si>
  <si>
    <t>ЯКИМАХО Дмитрий
Захарова Ольга</t>
  </si>
  <si>
    <t>1
3</t>
  </si>
  <si>
    <t>ГРИЩЕНКОВ ЮРИЙ
Ревяко Денис</t>
  </si>
  <si>
    <t>ЛУКОМСКИЙ Борис
Малейчик Андрей</t>
  </si>
  <si>
    <t>КРИШКЕВИЧ Иван
Шебеко Валерий</t>
  </si>
  <si>
    <t>КВ-9А</t>
  </si>
  <si>
    <t>КВ-11А</t>
  </si>
  <si>
    <t>РУСЦ ДОСААФ - II</t>
  </si>
  <si>
    <r>
      <t>МЦ квадрат (mc</t>
    </r>
    <r>
      <rPr>
        <b/>
        <sz val="10"/>
        <rFont val="Arial"/>
        <family val="2"/>
      </rPr>
      <t>²</t>
    </r>
    <r>
      <rPr>
        <b/>
        <i/>
        <sz val="10"/>
        <rFont val="Arial Cyr"/>
        <family val="0"/>
      </rPr>
      <t>)</t>
    </r>
  </si>
  <si>
    <t>ГОЛОБОРОДЬКО Андрей
Булойчик Владимир</t>
  </si>
  <si>
    <t>УГЕР Сергей
Чикин Трофим</t>
  </si>
  <si>
    <t xml:space="preserve">МС
</t>
  </si>
  <si>
    <t>1
1</t>
  </si>
  <si>
    <t>ШАШАЛЕВИЧ Андрей
Баркан Дмитрий</t>
  </si>
  <si>
    <t>Toyota Celica</t>
  </si>
  <si>
    <t>СТЕФАНОВИЧ Александр
Лапицкий Сергей</t>
  </si>
  <si>
    <t>Opel Astra</t>
  </si>
  <si>
    <t>б/р
3</t>
  </si>
  <si>
    <t>КМС
б/р</t>
  </si>
  <si>
    <t>ЮЩИК Сергей
Ширнюк Роман</t>
  </si>
  <si>
    <t>Citroen Saxo</t>
  </si>
  <si>
    <t xml:space="preserve">3
</t>
  </si>
  <si>
    <t>КВ-4А</t>
  </si>
  <si>
    <t>КВ-13А</t>
  </si>
  <si>
    <t>КВ-0
Браслав</t>
  </si>
  <si>
    <t>КВ-1
Межаны-1
вход</t>
  </si>
  <si>
    <t>КВ-1А
Межаны-1
выход</t>
  </si>
  <si>
    <t>КВ-2
Ричи-1</t>
  </si>
  <si>
    <t>Старт СУ-1
Ричи-1</t>
  </si>
  <si>
    <t>Финиш СУ-1
Ричи-1</t>
  </si>
  <si>
    <t>КВ-3
Опса-1</t>
  </si>
  <si>
    <t>Старт СУ-2
Опса-1</t>
  </si>
  <si>
    <t>Финиш СУ-2
Опса-1</t>
  </si>
  <si>
    <t>Итого
СУ-1</t>
  </si>
  <si>
    <t>Итого
СУ-2</t>
  </si>
  <si>
    <t>Итого
СУ-3</t>
  </si>
  <si>
    <t>ИТОГО
СУ-4</t>
  </si>
  <si>
    <t>Итого
СУ-5</t>
  </si>
  <si>
    <t>Итого
СУ-6</t>
  </si>
  <si>
    <t>Итого
СУ-7</t>
  </si>
  <si>
    <t>Итого
СУ-8</t>
  </si>
  <si>
    <t>КВ-4
Межаны-2
вход</t>
  </si>
  <si>
    <t>КВ-4А
Межаны-2
выход</t>
  </si>
  <si>
    <t>КВ-5
Ричи-2</t>
  </si>
  <si>
    <t>Старт СУ-3
Ричи-2</t>
  </si>
  <si>
    <t>Финиш СУ-3
Ричи-2</t>
  </si>
  <si>
    <t>КВ-6
Опса-2</t>
  </si>
  <si>
    <t>Старт СУ-4
Опса-2</t>
  </si>
  <si>
    <t>Финиш СУ-4
Опса-2</t>
  </si>
  <si>
    <t>КВ-7
Браславские озера-1
вход</t>
  </si>
  <si>
    <t>КВ-7А
Браславские озера-1
выход</t>
  </si>
  <si>
    <t>КВ-8
Браславские озера-2</t>
  </si>
  <si>
    <t>КВ-9А
Боруны-1
выход</t>
  </si>
  <si>
    <t>КВ-9
Боруны-1
вход</t>
  </si>
  <si>
    <t>Старт СУ-5
Боруны-1</t>
  </si>
  <si>
    <t>Финиш СУ-5
Боруны-1</t>
  </si>
  <si>
    <t>КВ-10
Красногорка-1</t>
  </si>
  <si>
    <t>Старт СУ-6
Красногорка-1</t>
  </si>
  <si>
    <t>Финиш СУ-6
Красногорка-1</t>
  </si>
  <si>
    <t>КВ-11
Боруны-2
вход</t>
  </si>
  <si>
    <t>КВ-11А
Боруны-2
выход</t>
  </si>
  <si>
    <t>Старт СУ-7
Боруны-2</t>
  </si>
  <si>
    <t>Финиш СУ-7
Боруны-2</t>
  </si>
  <si>
    <t>КВ-12
Красногорка-2</t>
  </si>
  <si>
    <t>Старт СУ-8
Красногорка-2</t>
  </si>
  <si>
    <t>Финиш СУ-8
Красногорка-2</t>
  </si>
  <si>
    <t>КВ-13
Боруны-3
вход</t>
  </si>
  <si>
    <t>КВ-13А
Боруны-3
выход</t>
  </si>
  <si>
    <t>КВ-14
Лесничевка</t>
  </si>
  <si>
    <t>2
2</t>
  </si>
  <si>
    <t>00.</t>
  </si>
  <si>
    <t>ТЕЛЕНЧЕНКО Александр
Теленченко Вадим</t>
  </si>
  <si>
    <t>VW Golf</t>
  </si>
  <si>
    <t>0.</t>
  </si>
  <si>
    <t>ВАШКЕВИЧ Алексей
Вабищевич Олег</t>
  </si>
  <si>
    <t>Вашкевич Алексей / Вабищевич Олег</t>
  </si>
  <si>
    <t>Ст. №</t>
  </si>
  <si>
    <t>Грищенков Юрий / Ревяко Денис</t>
  </si>
  <si>
    <t>Шашалевич Андрей / Баркан Дмитрий</t>
  </si>
  <si>
    <t>Rally Team Белсплат (ДОСААФ г.Гомель)</t>
  </si>
  <si>
    <t>Семенчук Юрий / Мельниченко Михаил</t>
  </si>
  <si>
    <t>Цыганков Андрей / Виноградов Николай</t>
  </si>
  <si>
    <t>Лукомский Борис / Малейчик Андрей</t>
  </si>
  <si>
    <t>Овчинников Сергей / Краюшкин Сергей</t>
  </si>
  <si>
    <t>Шимаковский Анатолий / Макарчук Игорь</t>
  </si>
  <si>
    <t>Ковалевский Павел / Русских Иван</t>
  </si>
  <si>
    <t>Голобородько Андрей / Булойчик Владимир</t>
  </si>
  <si>
    <t>РУСЦ ДОСААФ 2</t>
  </si>
  <si>
    <t>РУСЦ ДОСААФ</t>
  </si>
  <si>
    <t>Rally Team Белсплат</t>
  </si>
  <si>
    <t>МЦ квадрат</t>
  </si>
  <si>
    <t>сход</t>
  </si>
  <si>
    <t>аннул.</t>
  </si>
  <si>
    <t>ЗАЧЕТ  В  КЛАССАХ</t>
  </si>
  <si>
    <t>Итого 
СУ-8</t>
  </si>
  <si>
    <t>Итого 
СУ-1</t>
  </si>
  <si>
    <t>Итого 
СУ-2</t>
  </si>
  <si>
    <t>Итого 
СУ-3</t>
  </si>
  <si>
    <t>ИТОГО 
СУ-4</t>
  </si>
  <si>
    <t>Итого 
СУ-5</t>
  </si>
  <si>
    <t>Итого 
СУ-6</t>
  </si>
  <si>
    <t>Итого 
СУ-7</t>
  </si>
  <si>
    <t>Очки в команду</t>
  </si>
  <si>
    <r>
      <t xml:space="preserve">ЖИДКОВ Сергей
Соскин Михаил </t>
    </r>
    <r>
      <rPr>
        <i/>
        <sz val="8"/>
        <rFont val="Arial Cyr"/>
        <family val="0"/>
      </rPr>
      <t>(вне зачета)</t>
    </r>
  </si>
  <si>
    <t>3
МС</t>
  </si>
  <si>
    <t>Результаты 3 этапа чемпионата РБ по ралли, г.Браслав, 21-24.05.2009 г.</t>
  </si>
  <si>
    <t>Результаты 3 этапа чемпионата 
Республики Беларусь 2009 года по ралли
 21-24.05.2009 г., Витебская область, г.Браслав</t>
  </si>
  <si>
    <t>вне
зачета</t>
  </si>
  <si>
    <r>
      <t xml:space="preserve">ЖИДКОВ Сергей
</t>
    </r>
    <r>
      <rPr>
        <i/>
        <sz val="8"/>
        <rFont val="Arial Cyr"/>
        <family val="0"/>
      </rPr>
      <t>Соскин Михаил</t>
    </r>
  </si>
  <si>
    <t>Город, 
органи зация</t>
  </si>
  <si>
    <t>Минск</t>
  </si>
  <si>
    <t>Москва, "Шишкин лес"</t>
  </si>
  <si>
    <t>С.-Петербург</t>
  </si>
  <si>
    <t>Минск, ДОСААФ</t>
  </si>
  <si>
    <t>Брест</t>
  </si>
  <si>
    <t>Гомель, ДОСААф</t>
  </si>
  <si>
    <t>Брест, ДОСААФ</t>
  </si>
  <si>
    <t>Город, 
организация</t>
  </si>
  <si>
    <t>Гомель, ДОСААФ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</si>
</sst>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000000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7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16"/>
      <name val="Arial Cyr"/>
      <family val="2"/>
    </font>
    <font>
      <b/>
      <sz val="10"/>
      <name val="Arial"/>
      <family val="2"/>
    </font>
    <font>
      <i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1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1" fontId="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" fontId="8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right"/>
    </xf>
    <xf numFmtId="1" fontId="1" fillId="0" borderId="8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shrinkToFit="1"/>
    </xf>
    <xf numFmtId="1" fontId="4" fillId="0" borderId="7" xfId="0" applyNumberFormat="1" applyFont="1" applyFill="1" applyBorder="1" applyAlignment="1">
      <alignment shrinkToFi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/>
    </xf>
    <xf numFmtId="1" fontId="4" fillId="0" borderId="6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 vertical="center" wrapText="1"/>
    </xf>
    <xf numFmtId="1" fontId="4" fillId="0" borderId="6" xfId="0" applyNumberFormat="1" applyFont="1" applyFill="1" applyBorder="1" applyAlignment="1">
      <alignment/>
    </xf>
    <xf numFmtId="1" fontId="1" fillId="0" borderId="9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1" fontId="4" fillId="0" borderId="6" xfId="0" applyNumberFormat="1" applyFont="1" applyFill="1" applyBorder="1" applyAlignment="1">
      <alignment shrinkToFit="1"/>
    </xf>
    <xf numFmtId="1" fontId="4" fillId="0" borderId="6" xfId="0" applyNumberFormat="1" applyFont="1" applyFill="1" applyBorder="1" applyAlignment="1">
      <alignment shrinkToFit="1"/>
    </xf>
    <xf numFmtId="1" fontId="1" fillId="0" borderId="5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/>
    </xf>
    <xf numFmtId="1" fontId="1" fillId="0" borderId="7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right" vertical="center" wrapText="1"/>
    </xf>
    <xf numFmtId="1" fontId="1" fillId="0" borderId="14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1" fontId="1" fillId="0" borderId="20" xfId="0" applyNumberFormat="1" applyFont="1" applyFill="1" applyBorder="1" applyAlignment="1">
      <alignment horizontal="right" wrapText="1"/>
    </xf>
    <xf numFmtId="1" fontId="1" fillId="0" borderId="18" xfId="0" applyNumberFormat="1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1" fontId="1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1" fontId="1" fillId="0" borderId="20" xfId="0" applyNumberFormat="1" applyFont="1" applyFill="1" applyBorder="1" applyAlignment="1">
      <alignment horizontal="right"/>
    </xf>
    <xf numFmtId="1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 vertical="center" wrapText="1"/>
    </xf>
    <xf numFmtId="1" fontId="1" fillId="2" borderId="8" xfId="0" applyNumberFormat="1" applyFont="1" applyFill="1" applyBorder="1" applyAlignment="1">
      <alignment horizontal="right"/>
    </xf>
    <xf numFmtId="1" fontId="1" fillId="2" borderId="9" xfId="0" applyNumberFormat="1" applyFont="1" applyFill="1" applyBorder="1" applyAlignment="1">
      <alignment horizontal="right"/>
    </xf>
    <xf numFmtId="1" fontId="1" fillId="2" borderId="10" xfId="0" applyNumberFormat="1" applyFont="1" applyFill="1" applyBorder="1" applyAlignment="1">
      <alignment horizontal="right" vertical="center" wrapText="1"/>
    </xf>
    <xf numFmtId="0" fontId="1" fillId="3" borderId="10" xfId="0" applyFont="1" applyFill="1" applyBorder="1" applyAlignment="1">
      <alignment horizontal="right"/>
    </xf>
    <xf numFmtId="1" fontId="1" fillId="3" borderId="10" xfId="0" applyNumberFormat="1" applyFont="1" applyFill="1" applyBorder="1" applyAlignment="1">
      <alignment horizontal="right" vertical="center" wrapText="1"/>
    </xf>
    <xf numFmtId="1" fontId="1" fillId="0" borderId="6" xfId="0" applyNumberFormat="1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right"/>
    </xf>
    <xf numFmtId="1" fontId="1" fillId="2" borderId="17" xfId="0" applyNumberFormat="1" applyFont="1" applyFill="1" applyBorder="1" applyAlignment="1">
      <alignment horizontal="right"/>
    </xf>
    <xf numFmtId="0" fontId="1" fillId="3" borderId="13" xfId="0" applyFont="1" applyFill="1" applyBorder="1" applyAlignment="1">
      <alignment horizontal="right"/>
    </xf>
    <xf numFmtId="1" fontId="1" fillId="3" borderId="13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/>
    </xf>
    <xf numFmtId="1" fontId="1" fillId="2" borderId="14" xfId="0" applyNumberFormat="1" applyFont="1" applyFill="1" applyBorder="1" applyAlignment="1">
      <alignment horizontal="right"/>
    </xf>
    <xf numFmtId="1" fontId="1" fillId="0" borderId="21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1" fontId="1" fillId="0" borderId="22" xfId="0" applyNumberFormat="1" applyFont="1" applyFill="1" applyBorder="1" applyAlignment="1">
      <alignment horizontal="right"/>
    </xf>
    <xf numFmtId="1" fontId="1" fillId="0" borderId="23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1" fontId="1" fillId="3" borderId="21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" fontId="1" fillId="0" borderId="22" xfId="0" applyNumberFormat="1" applyFont="1" applyFill="1" applyBorder="1" applyAlignment="1">
      <alignment horizontal="right" wrapText="1"/>
    </xf>
    <xf numFmtId="1" fontId="1" fillId="0" borderId="23" xfId="0" applyNumberFormat="1" applyFont="1" applyFill="1" applyBorder="1" applyAlignment="1">
      <alignment horizontal="right" wrapText="1"/>
    </xf>
    <xf numFmtId="0" fontId="1" fillId="0" borderId="23" xfId="0" applyFont="1" applyFill="1" applyBorder="1" applyAlignment="1">
      <alignment horizontal="right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1" fontId="1" fillId="2" borderId="13" xfId="0" applyNumberFormat="1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" fontId="1" fillId="3" borderId="11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 vertical="center" wrapText="1"/>
    </xf>
    <xf numFmtId="1" fontId="1" fillId="2" borderId="7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textRotation="90"/>
    </xf>
    <xf numFmtId="1" fontId="4" fillId="0" borderId="7" xfId="0" applyNumberFormat="1" applyFont="1" applyFill="1" applyBorder="1" applyAlignment="1">
      <alignment horizontal="center" vertical="center" textRotation="90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 wrapText="1"/>
    </xf>
    <xf numFmtId="1" fontId="1" fillId="0" borderId="34" xfId="0" applyNumberFormat="1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1" fontId="8" fillId="4" borderId="6" xfId="0" applyNumberFormat="1" applyFont="1" applyFill="1" applyBorder="1" applyAlignment="1">
      <alignment vertical="center" wrapText="1"/>
    </xf>
    <xf numFmtId="1" fontId="8" fillId="4" borderId="8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1" fontId="8" fillId="4" borderId="23" xfId="0" applyNumberFormat="1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1" fillId="4" borderId="12" xfId="0" applyNumberFormat="1" applyFont="1" applyFill="1" applyBorder="1" applyAlignment="1">
      <alignment horizontal="center" vertical="center" wrapText="1"/>
    </xf>
    <xf numFmtId="1" fontId="8" fillId="4" borderId="26" xfId="0" applyNumberFormat="1" applyFont="1" applyFill="1" applyBorder="1" applyAlignment="1">
      <alignment horizontal="center" vertical="center" wrapText="1"/>
    </xf>
    <xf numFmtId="1" fontId="8" fillId="4" borderId="24" xfId="0" applyNumberFormat="1" applyFont="1" applyFill="1" applyBorder="1" applyAlignment="1">
      <alignment horizontal="center" vertical="center" wrapText="1"/>
    </xf>
    <xf numFmtId="1" fontId="8" fillId="4" borderId="32" xfId="0" applyNumberFormat="1" applyFont="1" applyFill="1" applyBorder="1" applyAlignment="1">
      <alignment horizontal="center" vertical="center" wrapText="1"/>
    </xf>
    <xf numFmtId="1" fontId="8" fillId="4" borderId="15" xfId="0" applyNumberFormat="1" applyFont="1" applyFill="1" applyBorder="1" applyAlignment="1">
      <alignment horizontal="center" vertical="center" wrapText="1"/>
    </xf>
    <xf numFmtId="1" fontId="8" fillId="4" borderId="35" xfId="0" applyNumberFormat="1" applyFont="1" applyFill="1" applyBorder="1" applyAlignment="1">
      <alignment horizontal="center" vertical="center" wrapText="1"/>
    </xf>
    <xf numFmtId="1" fontId="8" fillId="4" borderId="16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0"/>
  <sheetViews>
    <sheetView tabSelected="1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00390625" defaultRowHeight="12.75"/>
  <cols>
    <col min="1" max="1" width="3.25390625" style="8" customWidth="1"/>
    <col min="2" max="2" width="5.00390625" style="8" customWidth="1"/>
    <col min="3" max="3" width="7.75390625" style="1" customWidth="1"/>
    <col min="4" max="4" width="6.00390625" style="1" customWidth="1"/>
    <col min="5" max="5" width="4.00390625" style="8" customWidth="1"/>
    <col min="6" max="6" width="4.00390625" style="1" customWidth="1"/>
    <col min="7" max="7" width="4.25390625" style="1" customWidth="1"/>
    <col min="8" max="8" width="24.00390625" style="18" customWidth="1"/>
    <col min="9" max="9" width="10.75390625" style="18" customWidth="1"/>
    <col min="10" max="10" width="11.375" style="15" customWidth="1"/>
    <col min="11" max="13" width="3.75390625" style="16" customWidth="1"/>
    <col min="14" max="14" width="4.375" style="16" bestFit="1" customWidth="1"/>
    <col min="15" max="17" width="3.75390625" style="8" hidden="1" customWidth="1"/>
    <col min="18" max="18" width="5.00390625" style="8" bestFit="1" customWidth="1"/>
    <col min="19" max="21" width="3.75390625" style="8" hidden="1" customWidth="1"/>
    <col min="22" max="22" width="5.625" style="8" bestFit="1" customWidth="1"/>
    <col min="23" max="25" width="3.75390625" style="8" hidden="1" customWidth="1"/>
    <col min="26" max="26" width="4.375" style="8" bestFit="1" customWidth="1"/>
    <col min="27" max="32" width="3.75390625" style="17" hidden="1" customWidth="1"/>
    <col min="33" max="33" width="2.75390625" style="17" bestFit="1" customWidth="1"/>
    <col min="34" max="34" width="5.375" style="8" bestFit="1" customWidth="1"/>
    <col min="35" max="37" width="3.75390625" style="8" hidden="1" customWidth="1"/>
    <col min="38" max="38" width="5.00390625" style="8" bestFit="1" customWidth="1"/>
    <col min="39" max="44" width="3.75390625" style="17" hidden="1" customWidth="1"/>
    <col min="45" max="45" width="2.75390625" style="17" bestFit="1" customWidth="1"/>
    <col min="46" max="46" width="5.375" style="8" bestFit="1" customWidth="1"/>
    <col min="47" max="49" width="3.75390625" style="8" hidden="1" customWidth="1"/>
    <col min="50" max="50" width="5.25390625" style="8" bestFit="1" customWidth="1"/>
    <col min="51" max="53" width="3.75390625" style="8" hidden="1" customWidth="1"/>
    <col min="54" max="54" width="5.625" style="8" bestFit="1" customWidth="1"/>
    <col min="55" max="57" width="3.75390625" style="8" hidden="1" customWidth="1"/>
    <col min="58" max="58" width="5.25390625" style="8" bestFit="1" customWidth="1"/>
    <col min="59" max="64" width="3.75390625" style="8" hidden="1" customWidth="1"/>
    <col min="65" max="65" width="2.75390625" style="8" bestFit="1" customWidth="1"/>
    <col min="66" max="66" width="5.375" style="8" bestFit="1" customWidth="1"/>
    <col min="67" max="69" width="3.75390625" style="8" hidden="1" customWidth="1"/>
    <col min="70" max="70" width="5.00390625" style="8" bestFit="1" customWidth="1"/>
    <col min="71" max="76" width="3.75390625" style="8" hidden="1" customWidth="1"/>
    <col min="77" max="77" width="2.75390625" style="8" bestFit="1" customWidth="1"/>
    <col min="78" max="78" width="6.125" style="8" bestFit="1" customWidth="1"/>
    <col min="79" max="81" width="3.75390625" style="8" hidden="1" customWidth="1"/>
    <col min="82" max="82" width="5.00390625" style="8" bestFit="1" customWidth="1"/>
    <col min="83" max="85" width="3.75390625" style="8" hidden="1" customWidth="1"/>
    <col min="86" max="86" width="5.625" style="8" bestFit="1" customWidth="1"/>
    <col min="87" max="89" width="3.75390625" style="8" hidden="1" customWidth="1"/>
    <col min="90" max="90" width="4.375" style="8" bestFit="1" customWidth="1"/>
    <col min="91" max="93" width="3.75390625" style="8" hidden="1" customWidth="1"/>
    <col min="94" max="94" width="5.00390625" style="8" bestFit="1" customWidth="1"/>
    <col min="95" max="97" width="4.125" style="8" hidden="1" customWidth="1"/>
    <col min="98" max="98" width="5.625" style="8" bestFit="1" customWidth="1"/>
    <col min="99" max="104" width="3.75390625" style="8" hidden="1" customWidth="1"/>
    <col min="105" max="105" width="2.75390625" style="8" bestFit="1" customWidth="1"/>
    <col min="106" max="106" width="5.375" style="8" bestFit="1" customWidth="1"/>
    <col min="107" max="109" width="3.75390625" style="8" hidden="1" customWidth="1"/>
    <col min="110" max="110" width="5.00390625" style="8" bestFit="1" customWidth="1"/>
    <col min="111" max="116" width="3.75390625" style="8" hidden="1" customWidth="1"/>
    <col min="117" max="117" width="2.75390625" style="8" bestFit="1" customWidth="1"/>
    <col min="118" max="118" width="5.375" style="8" bestFit="1" customWidth="1"/>
    <col min="119" max="121" width="3.75390625" style="8" hidden="1" customWidth="1"/>
    <col min="122" max="122" width="5.00390625" style="8" bestFit="1" customWidth="1"/>
    <col min="123" max="125" width="3.75390625" style="8" hidden="1" customWidth="1"/>
    <col min="126" max="126" width="6.375" style="8" bestFit="1" customWidth="1"/>
    <col min="127" max="132" width="3.75390625" style="8" hidden="1" customWidth="1"/>
    <col min="133" max="133" width="2.75390625" style="8" bestFit="1" customWidth="1"/>
    <col min="134" max="134" width="5.375" style="8" bestFit="1" customWidth="1"/>
    <col min="135" max="137" width="3.75390625" style="8" hidden="1" customWidth="1"/>
    <col min="138" max="138" width="5.25390625" style="8" customWidth="1"/>
    <col min="139" max="144" width="3.75390625" style="8" hidden="1" customWidth="1"/>
    <col min="145" max="145" width="2.75390625" style="8" bestFit="1" customWidth="1"/>
    <col min="146" max="146" width="5.375" style="8" bestFit="1" customWidth="1"/>
    <col min="147" max="148" width="3.75390625" style="8" hidden="1" customWidth="1"/>
    <col min="149" max="149" width="3.625" style="8" hidden="1" customWidth="1"/>
    <col min="150" max="150" width="5.25390625" style="8" bestFit="1" customWidth="1"/>
    <col min="151" max="152" width="3.75390625" style="8" hidden="1" customWidth="1"/>
    <col min="153" max="153" width="3.625" style="8" hidden="1" customWidth="1"/>
    <col min="154" max="154" width="6.375" style="8" bestFit="1" customWidth="1"/>
    <col min="155" max="157" width="3.75390625" style="8" hidden="1" customWidth="1"/>
    <col min="158" max="158" width="5.00390625" style="8" customWidth="1"/>
    <col min="159" max="16384" width="9.125" style="8" customWidth="1"/>
  </cols>
  <sheetData>
    <row r="1" spans="5:158" ht="19.5" customHeight="1">
      <c r="E1" s="21"/>
      <c r="F1" s="21"/>
      <c r="G1" s="22"/>
      <c r="H1" s="96" t="s">
        <v>164</v>
      </c>
      <c r="I1" s="96"/>
      <c r="J1" s="9"/>
      <c r="K1" s="19"/>
      <c r="L1" s="19"/>
      <c r="M1" s="19"/>
      <c r="N1" s="19"/>
      <c r="O1" s="19"/>
      <c r="P1" s="19"/>
      <c r="Q1" s="19"/>
      <c r="R1" s="9"/>
      <c r="S1" s="19"/>
      <c r="T1" s="19"/>
      <c r="U1" s="19"/>
      <c r="V1" s="9"/>
      <c r="W1" s="19"/>
      <c r="X1" s="19"/>
      <c r="Y1" s="1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</row>
    <row r="2" spans="5:158" ht="12.75">
      <c r="E2" s="21"/>
      <c r="F2" s="21"/>
      <c r="G2" s="21"/>
      <c r="H2" s="22"/>
      <c r="I2" s="22"/>
      <c r="J2" s="9"/>
      <c r="K2" s="19"/>
      <c r="L2" s="19"/>
      <c r="M2" s="19"/>
      <c r="N2" s="19"/>
      <c r="O2" s="19"/>
      <c r="P2" s="19"/>
      <c r="Q2" s="19"/>
      <c r="R2" s="9"/>
      <c r="S2" s="19"/>
      <c r="T2" s="19"/>
      <c r="U2" s="19"/>
      <c r="V2" s="9"/>
      <c r="W2" s="19"/>
      <c r="X2" s="19"/>
      <c r="Y2" s="1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</row>
    <row r="3" spans="2:158" ht="15.75" customHeight="1" thickBot="1">
      <c r="B3" s="30"/>
      <c r="C3" s="195" t="s">
        <v>33</v>
      </c>
      <c r="D3" s="195"/>
      <c r="E3" s="195"/>
      <c r="F3" s="195"/>
      <c r="G3" s="195"/>
      <c r="H3" s="195"/>
      <c r="I3" s="177"/>
      <c r="J3" s="13"/>
      <c r="O3" s="20"/>
      <c r="P3" s="20"/>
      <c r="Q3" s="20"/>
      <c r="R3" s="10"/>
      <c r="S3" s="20"/>
      <c r="T3" s="20"/>
      <c r="U3" s="20"/>
      <c r="V3" s="10"/>
      <c r="W3" s="20"/>
      <c r="X3" s="20"/>
      <c r="Y3" s="20"/>
      <c r="Z3" s="10"/>
      <c r="AA3" s="14"/>
      <c r="AB3" s="14"/>
      <c r="AC3" s="14"/>
      <c r="AD3" s="14"/>
      <c r="AE3" s="14"/>
      <c r="AF3" s="14"/>
      <c r="AG3" s="10"/>
      <c r="AH3" s="10"/>
      <c r="AI3" s="10"/>
      <c r="AJ3" s="10"/>
      <c r="AK3" s="10"/>
      <c r="AL3" s="10"/>
      <c r="AM3" s="14"/>
      <c r="AN3" s="14"/>
      <c r="AO3" s="14"/>
      <c r="AP3" s="14"/>
      <c r="AQ3" s="14"/>
      <c r="AR3" s="14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4"/>
      <c r="BH3" s="14"/>
      <c r="BI3" s="14"/>
      <c r="BJ3" s="14"/>
      <c r="BK3" s="14"/>
      <c r="BL3" s="14"/>
      <c r="BM3" s="12"/>
      <c r="BN3" s="10"/>
      <c r="BO3" s="10"/>
      <c r="BP3" s="10"/>
      <c r="BQ3" s="10"/>
      <c r="BR3" s="10"/>
      <c r="BS3" s="14"/>
      <c r="BT3" s="14"/>
      <c r="BU3" s="14"/>
      <c r="BV3" s="14"/>
      <c r="BW3" s="14"/>
      <c r="BX3" s="14"/>
      <c r="BY3" s="12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4"/>
      <c r="CV3" s="14"/>
      <c r="CW3" s="14"/>
      <c r="CX3" s="14"/>
      <c r="CY3" s="14"/>
      <c r="CZ3" s="14"/>
      <c r="DA3" s="12"/>
      <c r="DB3" s="10"/>
      <c r="DC3" s="10"/>
      <c r="DD3" s="10"/>
      <c r="DE3" s="10"/>
      <c r="DF3" s="10"/>
      <c r="DG3" s="14"/>
      <c r="DH3" s="14"/>
      <c r="DI3" s="14"/>
      <c r="DJ3" s="14"/>
      <c r="DK3" s="14"/>
      <c r="DL3" s="14"/>
      <c r="DM3" s="12"/>
      <c r="DN3" s="10"/>
      <c r="DO3" s="10"/>
      <c r="DP3" s="10"/>
      <c r="DQ3" s="10"/>
      <c r="DR3" s="10"/>
      <c r="DS3" s="10"/>
      <c r="DT3" s="10"/>
      <c r="DU3" s="10"/>
      <c r="DV3" s="10"/>
      <c r="DW3" s="14"/>
      <c r="DX3" s="14"/>
      <c r="DY3" s="14"/>
      <c r="DZ3" s="14"/>
      <c r="EA3" s="14"/>
      <c r="EB3" s="14"/>
      <c r="EC3" s="12"/>
      <c r="ED3" s="10"/>
      <c r="EE3" s="10"/>
      <c r="EF3" s="10"/>
      <c r="EG3" s="10"/>
      <c r="EH3" s="10"/>
      <c r="EI3" s="14"/>
      <c r="EJ3" s="14"/>
      <c r="EK3" s="14"/>
      <c r="EL3" s="14"/>
      <c r="EM3" s="14"/>
      <c r="EN3" s="14"/>
      <c r="EO3" s="12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</row>
    <row r="4" spans="2:158" s="2" customFormat="1" ht="47.25" customHeight="1">
      <c r="B4" s="196" t="s">
        <v>17</v>
      </c>
      <c r="C4" s="198" t="s">
        <v>4</v>
      </c>
      <c r="D4" s="200" t="s">
        <v>27</v>
      </c>
      <c r="E4" s="219" t="s">
        <v>3</v>
      </c>
      <c r="F4" s="198" t="s">
        <v>28</v>
      </c>
      <c r="G4" s="198" t="s">
        <v>24</v>
      </c>
      <c r="H4" s="191" t="s">
        <v>43</v>
      </c>
      <c r="I4" s="191" t="s">
        <v>15</v>
      </c>
      <c r="J4" s="193" t="s">
        <v>176</v>
      </c>
      <c r="K4" s="189" t="s">
        <v>83</v>
      </c>
      <c r="L4" s="190"/>
      <c r="M4" s="190"/>
      <c r="N4" s="185" t="s">
        <v>5</v>
      </c>
      <c r="O4" s="189" t="s">
        <v>84</v>
      </c>
      <c r="P4" s="190"/>
      <c r="Q4" s="190"/>
      <c r="R4" s="185" t="s">
        <v>6</v>
      </c>
      <c r="S4" s="189" t="s">
        <v>85</v>
      </c>
      <c r="T4" s="190"/>
      <c r="U4" s="190"/>
      <c r="V4" s="185" t="s">
        <v>57</v>
      </c>
      <c r="W4" s="189" t="s">
        <v>86</v>
      </c>
      <c r="X4" s="190"/>
      <c r="Y4" s="190"/>
      <c r="Z4" s="185" t="s">
        <v>7</v>
      </c>
      <c r="AA4" s="181" t="s">
        <v>87</v>
      </c>
      <c r="AB4" s="182"/>
      <c r="AC4" s="182"/>
      <c r="AD4" s="186" t="s">
        <v>88</v>
      </c>
      <c r="AE4" s="182"/>
      <c r="AF4" s="182"/>
      <c r="AG4" s="187" t="s">
        <v>41</v>
      </c>
      <c r="AH4" s="183" t="s">
        <v>92</v>
      </c>
      <c r="AI4" s="181" t="s">
        <v>89</v>
      </c>
      <c r="AJ4" s="182"/>
      <c r="AK4" s="182"/>
      <c r="AL4" s="183" t="s">
        <v>9</v>
      </c>
      <c r="AM4" s="181" t="s">
        <v>90</v>
      </c>
      <c r="AN4" s="182"/>
      <c r="AO4" s="182"/>
      <c r="AP4" s="186" t="s">
        <v>91</v>
      </c>
      <c r="AQ4" s="182"/>
      <c r="AR4" s="182"/>
      <c r="AS4" s="187" t="s">
        <v>41</v>
      </c>
      <c r="AT4" s="183" t="s">
        <v>93</v>
      </c>
      <c r="AU4" s="181" t="s">
        <v>100</v>
      </c>
      <c r="AV4" s="182"/>
      <c r="AW4" s="182"/>
      <c r="AX4" s="183" t="s">
        <v>10</v>
      </c>
      <c r="AY4" s="181" t="s">
        <v>101</v>
      </c>
      <c r="AZ4" s="182"/>
      <c r="BA4" s="182"/>
      <c r="BB4" s="183" t="s">
        <v>81</v>
      </c>
      <c r="BC4" s="181" t="s">
        <v>102</v>
      </c>
      <c r="BD4" s="182"/>
      <c r="BE4" s="182"/>
      <c r="BF4" s="183" t="s">
        <v>50</v>
      </c>
      <c r="BG4" s="181" t="s">
        <v>103</v>
      </c>
      <c r="BH4" s="182"/>
      <c r="BI4" s="182"/>
      <c r="BJ4" s="186" t="s">
        <v>104</v>
      </c>
      <c r="BK4" s="182"/>
      <c r="BL4" s="182"/>
      <c r="BM4" s="187" t="s">
        <v>41</v>
      </c>
      <c r="BN4" s="183" t="s">
        <v>94</v>
      </c>
      <c r="BO4" s="181" t="s">
        <v>105</v>
      </c>
      <c r="BP4" s="182"/>
      <c r="BQ4" s="182"/>
      <c r="BR4" s="183" t="s">
        <v>16</v>
      </c>
      <c r="BS4" s="181" t="s">
        <v>106</v>
      </c>
      <c r="BT4" s="182"/>
      <c r="BU4" s="182"/>
      <c r="BV4" s="186" t="s">
        <v>107</v>
      </c>
      <c r="BW4" s="182"/>
      <c r="BX4" s="182"/>
      <c r="BY4" s="187" t="s">
        <v>41</v>
      </c>
      <c r="BZ4" s="183" t="s">
        <v>95</v>
      </c>
      <c r="CA4" s="181" t="s">
        <v>108</v>
      </c>
      <c r="CB4" s="182"/>
      <c r="CC4" s="182"/>
      <c r="CD4" s="183" t="s">
        <v>32</v>
      </c>
      <c r="CE4" s="181" t="s">
        <v>109</v>
      </c>
      <c r="CF4" s="182"/>
      <c r="CG4" s="182"/>
      <c r="CH4" s="185" t="s">
        <v>58</v>
      </c>
      <c r="CI4" s="181" t="s">
        <v>110</v>
      </c>
      <c r="CJ4" s="182"/>
      <c r="CK4" s="182"/>
      <c r="CL4" s="185" t="s">
        <v>11</v>
      </c>
      <c r="CM4" s="181" t="s">
        <v>112</v>
      </c>
      <c r="CN4" s="182"/>
      <c r="CO4" s="182"/>
      <c r="CP4" s="185" t="s">
        <v>12</v>
      </c>
      <c r="CQ4" s="181" t="s">
        <v>111</v>
      </c>
      <c r="CR4" s="182"/>
      <c r="CS4" s="182"/>
      <c r="CT4" s="185" t="s">
        <v>64</v>
      </c>
      <c r="CU4" s="181" t="s">
        <v>113</v>
      </c>
      <c r="CV4" s="182"/>
      <c r="CW4" s="182"/>
      <c r="CX4" s="186" t="s">
        <v>114</v>
      </c>
      <c r="CY4" s="182"/>
      <c r="CZ4" s="182"/>
      <c r="DA4" s="187" t="s">
        <v>41</v>
      </c>
      <c r="DB4" s="183" t="s">
        <v>96</v>
      </c>
      <c r="DC4" s="181" t="s">
        <v>115</v>
      </c>
      <c r="DD4" s="182"/>
      <c r="DE4" s="182"/>
      <c r="DF4" s="183" t="s">
        <v>13</v>
      </c>
      <c r="DG4" s="181" t="s">
        <v>116</v>
      </c>
      <c r="DH4" s="182"/>
      <c r="DI4" s="182"/>
      <c r="DJ4" s="186" t="s">
        <v>117</v>
      </c>
      <c r="DK4" s="182"/>
      <c r="DL4" s="182"/>
      <c r="DM4" s="187" t="s">
        <v>41</v>
      </c>
      <c r="DN4" s="183" t="s">
        <v>97</v>
      </c>
      <c r="DO4" s="181" t="s">
        <v>118</v>
      </c>
      <c r="DP4" s="182"/>
      <c r="DQ4" s="182"/>
      <c r="DR4" s="183" t="s">
        <v>14</v>
      </c>
      <c r="DS4" s="181" t="s">
        <v>119</v>
      </c>
      <c r="DT4" s="182"/>
      <c r="DU4" s="182"/>
      <c r="DV4" s="183" t="s">
        <v>65</v>
      </c>
      <c r="DW4" s="181" t="s">
        <v>120</v>
      </c>
      <c r="DX4" s="182"/>
      <c r="DY4" s="182"/>
      <c r="DZ4" s="186" t="s">
        <v>121</v>
      </c>
      <c r="EA4" s="182"/>
      <c r="EB4" s="182"/>
      <c r="EC4" s="187" t="s">
        <v>41</v>
      </c>
      <c r="ED4" s="183" t="s">
        <v>98</v>
      </c>
      <c r="EE4" s="181" t="s">
        <v>122</v>
      </c>
      <c r="EF4" s="182"/>
      <c r="EG4" s="182"/>
      <c r="EH4" s="183" t="s">
        <v>29</v>
      </c>
      <c r="EI4" s="181" t="s">
        <v>123</v>
      </c>
      <c r="EJ4" s="182"/>
      <c r="EK4" s="182"/>
      <c r="EL4" s="186" t="s">
        <v>124</v>
      </c>
      <c r="EM4" s="182"/>
      <c r="EN4" s="182"/>
      <c r="EO4" s="187" t="s">
        <v>41</v>
      </c>
      <c r="EP4" s="183" t="s">
        <v>99</v>
      </c>
      <c r="EQ4" s="181" t="s">
        <v>125</v>
      </c>
      <c r="ER4" s="182"/>
      <c r="ES4" s="182"/>
      <c r="ET4" s="183" t="s">
        <v>30</v>
      </c>
      <c r="EU4" s="181" t="s">
        <v>126</v>
      </c>
      <c r="EV4" s="182"/>
      <c r="EW4" s="182"/>
      <c r="EX4" s="183" t="s">
        <v>82</v>
      </c>
      <c r="EY4" s="181" t="s">
        <v>127</v>
      </c>
      <c r="EZ4" s="182"/>
      <c r="FA4" s="182"/>
      <c r="FB4" s="183" t="s">
        <v>36</v>
      </c>
    </row>
    <row r="5" spans="2:158" s="2" customFormat="1" ht="17.25" customHeight="1" thickBot="1">
      <c r="B5" s="197"/>
      <c r="C5" s="199"/>
      <c r="D5" s="201"/>
      <c r="E5" s="220"/>
      <c r="F5" s="199"/>
      <c r="G5" s="199"/>
      <c r="H5" s="192"/>
      <c r="I5" s="192"/>
      <c r="J5" s="194"/>
      <c r="K5" s="85" t="s">
        <v>0</v>
      </c>
      <c r="L5" s="74" t="s">
        <v>1</v>
      </c>
      <c r="M5" s="74" t="s">
        <v>2</v>
      </c>
      <c r="N5" s="184"/>
      <c r="O5" s="85" t="s">
        <v>0</v>
      </c>
      <c r="P5" s="74" t="s">
        <v>1</v>
      </c>
      <c r="Q5" s="74" t="s">
        <v>2</v>
      </c>
      <c r="R5" s="184"/>
      <c r="S5" s="85" t="s">
        <v>0</v>
      </c>
      <c r="T5" s="74" t="s">
        <v>1</v>
      </c>
      <c r="U5" s="74" t="s">
        <v>2</v>
      </c>
      <c r="V5" s="184"/>
      <c r="W5" s="85" t="s">
        <v>0</v>
      </c>
      <c r="X5" s="74" t="s">
        <v>1</v>
      </c>
      <c r="Y5" s="74" t="s">
        <v>2</v>
      </c>
      <c r="Z5" s="184"/>
      <c r="AA5" s="84" t="s">
        <v>0</v>
      </c>
      <c r="AB5" s="75" t="s">
        <v>1</v>
      </c>
      <c r="AC5" s="75" t="s">
        <v>2</v>
      </c>
      <c r="AD5" s="75" t="s">
        <v>0</v>
      </c>
      <c r="AE5" s="75" t="s">
        <v>1</v>
      </c>
      <c r="AF5" s="75" t="s">
        <v>2</v>
      </c>
      <c r="AG5" s="188"/>
      <c r="AH5" s="184"/>
      <c r="AI5" s="78" t="s">
        <v>8</v>
      </c>
      <c r="AJ5" s="76" t="s">
        <v>1</v>
      </c>
      <c r="AK5" s="76" t="s">
        <v>2</v>
      </c>
      <c r="AL5" s="184"/>
      <c r="AM5" s="84" t="s">
        <v>0</v>
      </c>
      <c r="AN5" s="75" t="s">
        <v>1</v>
      </c>
      <c r="AO5" s="75" t="s">
        <v>2</v>
      </c>
      <c r="AP5" s="75" t="s">
        <v>0</v>
      </c>
      <c r="AQ5" s="75" t="s">
        <v>1</v>
      </c>
      <c r="AR5" s="75" t="s">
        <v>2</v>
      </c>
      <c r="AS5" s="188"/>
      <c r="AT5" s="184"/>
      <c r="AU5" s="78" t="s">
        <v>8</v>
      </c>
      <c r="AV5" s="76" t="s">
        <v>1</v>
      </c>
      <c r="AW5" s="76" t="s">
        <v>2</v>
      </c>
      <c r="AX5" s="184"/>
      <c r="AY5" s="78" t="s">
        <v>8</v>
      </c>
      <c r="AZ5" s="76" t="s">
        <v>1</v>
      </c>
      <c r="BA5" s="76" t="s">
        <v>2</v>
      </c>
      <c r="BB5" s="184"/>
      <c r="BC5" s="78" t="s">
        <v>8</v>
      </c>
      <c r="BD5" s="76" t="s">
        <v>1</v>
      </c>
      <c r="BE5" s="76" t="s">
        <v>2</v>
      </c>
      <c r="BF5" s="184"/>
      <c r="BG5" s="81" t="s">
        <v>0</v>
      </c>
      <c r="BH5" s="77" t="s">
        <v>1</v>
      </c>
      <c r="BI5" s="77" t="s">
        <v>2</v>
      </c>
      <c r="BJ5" s="77" t="s">
        <v>0</v>
      </c>
      <c r="BK5" s="77" t="s">
        <v>1</v>
      </c>
      <c r="BL5" s="77" t="s">
        <v>2</v>
      </c>
      <c r="BM5" s="188"/>
      <c r="BN5" s="184"/>
      <c r="BO5" s="78" t="s">
        <v>8</v>
      </c>
      <c r="BP5" s="76" t="s">
        <v>1</v>
      </c>
      <c r="BQ5" s="76" t="s">
        <v>2</v>
      </c>
      <c r="BR5" s="184"/>
      <c r="BS5" s="81" t="s">
        <v>0</v>
      </c>
      <c r="BT5" s="77" t="s">
        <v>1</v>
      </c>
      <c r="BU5" s="77" t="s">
        <v>2</v>
      </c>
      <c r="BV5" s="77" t="s">
        <v>0</v>
      </c>
      <c r="BW5" s="77" t="s">
        <v>1</v>
      </c>
      <c r="BX5" s="77" t="s">
        <v>2</v>
      </c>
      <c r="BY5" s="188"/>
      <c r="BZ5" s="184"/>
      <c r="CA5" s="78" t="s">
        <v>8</v>
      </c>
      <c r="CB5" s="76" t="s">
        <v>1</v>
      </c>
      <c r="CC5" s="76" t="s">
        <v>2</v>
      </c>
      <c r="CD5" s="184"/>
      <c r="CE5" s="78" t="s">
        <v>8</v>
      </c>
      <c r="CF5" s="76" t="s">
        <v>1</v>
      </c>
      <c r="CG5" s="76" t="s">
        <v>2</v>
      </c>
      <c r="CH5" s="184"/>
      <c r="CI5" s="78" t="s">
        <v>8</v>
      </c>
      <c r="CJ5" s="76" t="s">
        <v>1</v>
      </c>
      <c r="CK5" s="76" t="s">
        <v>2</v>
      </c>
      <c r="CL5" s="184"/>
      <c r="CM5" s="78" t="s">
        <v>8</v>
      </c>
      <c r="CN5" s="76" t="s">
        <v>1</v>
      </c>
      <c r="CO5" s="76" t="s">
        <v>2</v>
      </c>
      <c r="CP5" s="184"/>
      <c r="CQ5" s="78" t="s">
        <v>8</v>
      </c>
      <c r="CR5" s="76" t="s">
        <v>1</v>
      </c>
      <c r="CS5" s="76" t="s">
        <v>2</v>
      </c>
      <c r="CT5" s="184"/>
      <c r="CU5" s="81" t="s">
        <v>0</v>
      </c>
      <c r="CV5" s="77" t="s">
        <v>1</v>
      </c>
      <c r="CW5" s="77" t="s">
        <v>2</v>
      </c>
      <c r="CX5" s="77" t="s">
        <v>0</v>
      </c>
      <c r="CY5" s="77" t="s">
        <v>1</v>
      </c>
      <c r="CZ5" s="77" t="s">
        <v>2</v>
      </c>
      <c r="DA5" s="188"/>
      <c r="DB5" s="184"/>
      <c r="DC5" s="78" t="s">
        <v>8</v>
      </c>
      <c r="DD5" s="76" t="s">
        <v>1</v>
      </c>
      <c r="DE5" s="76" t="s">
        <v>2</v>
      </c>
      <c r="DF5" s="184"/>
      <c r="DG5" s="81" t="s">
        <v>0</v>
      </c>
      <c r="DH5" s="77" t="s">
        <v>1</v>
      </c>
      <c r="DI5" s="77" t="s">
        <v>2</v>
      </c>
      <c r="DJ5" s="77" t="s">
        <v>0</v>
      </c>
      <c r="DK5" s="77" t="s">
        <v>1</v>
      </c>
      <c r="DL5" s="77" t="s">
        <v>2</v>
      </c>
      <c r="DM5" s="188"/>
      <c r="DN5" s="184"/>
      <c r="DO5" s="78" t="s">
        <v>8</v>
      </c>
      <c r="DP5" s="76" t="s">
        <v>1</v>
      </c>
      <c r="DQ5" s="76" t="s">
        <v>2</v>
      </c>
      <c r="DR5" s="184"/>
      <c r="DS5" s="78" t="s">
        <v>8</v>
      </c>
      <c r="DT5" s="76" t="s">
        <v>1</v>
      </c>
      <c r="DU5" s="76" t="s">
        <v>2</v>
      </c>
      <c r="DV5" s="184"/>
      <c r="DW5" s="81" t="s">
        <v>0</v>
      </c>
      <c r="DX5" s="77" t="s">
        <v>1</v>
      </c>
      <c r="DY5" s="77" t="s">
        <v>2</v>
      </c>
      <c r="DZ5" s="77" t="s">
        <v>0</v>
      </c>
      <c r="EA5" s="77" t="s">
        <v>1</v>
      </c>
      <c r="EB5" s="77" t="s">
        <v>2</v>
      </c>
      <c r="EC5" s="188"/>
      <c r="ED5" s="184"/>
      <c r="EE5" s="78" t="s">
        <v>8</v>
      </c>
      <c r="EF5" s="76" t="s">
        <v>1</v>
      </c>
      <c r="EG5" s="76" t="s">
        <v>2</v>
      </c>
      <c r="EH5" s="184"/>
      <c r="EI5" s="81" t="s">
        <v>0</v>
      </c>
      <c r="EJ5" s="77" t="s">
        <v>1</v>
      </c>
      <c r="EK5" s="77" t="s">
        <v>2</v>
      </c>
      <c r="EL5" s="77" t="s">
        <v>0</v>
      </c>
      <c r="EM5" s="77" t="s">
        <v>1</v>
      </c>
      <c r="EN5" s="77" t="s">
        <v>2</v>
      </c>
      <c r="EO5" s="188"/>
      <c r="EP5" s="184"/>
      <c r="EQ5" s="78" t="s">
        <v>8</v>
      </c>
      <c r="ER5" s="76" t="s">
        <v>1</v>
      </c>
      <c r="ES5" s="76" t="s">
        <v>2</v>
      </c>
      <c r="ET5" s="184"/>
      <c r="EU5" s="78" t="s">
        <v>8</v>
      </c>
      <c r="EV5" s="76" t="s">
        <v>1</v>
      </c>
      <c r="EW5" s="76" t="s">
        <v>2</v>
      </c>
      <c r="EX5" s="184"/>
      <c r="EY5" s="78" t="s">
        <v>8</v>
      </c>
      <c r="EZ5" s="76" t="s">
        <v>1</v>
      </c>
      <c r="FA5" s="76" t="s">
        <v>2</v>
      </c>
      <c r="FB5" s="184"/>
    </row>
    <row r="6" spans="1:158" s="7" customFormat="1" ht="22.5" customHeight="1" hidden="1">
      <c r="A6" s="23"/>
      <c r="B6" s="240"/>
      <c r="C6" s="243">
        <f aca="true" t="shared" si="0" ref="C6:C18">N6+R6+V6+Z6+AH6+AL6+AT6+AX6+BB6+BF6+BN6+BR6+BZ6+CD6+CH6+CL6+CP6+CT6+DB6+DF6+DN6+DR6+DV6+ED6+EH6+EP6+ET6+EX6+FB6</f>
        <v>54814.00000000003</v>
      </c>
      <c r="D6" s="244" t="s">
        <v>166</v>
      </c>
      <c r="E6" s="221" t="s">
        <v>48</v>
      </c>
      <c r="F6" s="105" t="s">
        <v>129</v>
      </c>
      <c r="G6" s="106" t="s">
        <v>60</v>
      </c>
      <c r="H6" s="232" t="s">
        <v>130</v>
      </c>
      <c r="I6" s="107" t="s">
        <v>131</v>
      </c>
      <c r="J6" s="108" t="s">
        <v>169</v>
      </c>
      <c r="K6" s="109">
        <v>10</v>
      </c>
      <c r="L6" s="110">
        <v>54</v>
      </c>
      <c r="M6" s="111"/>
      <c r="N6" s="112">
        <v>0</v>
      </c>
      <c r="O6" s="113">
        <v>11</v>
      </c>
      <c r="P6" s="114">
        <v>12</v>
      </c>
      <c r="Q6" s="114"/>
      <c r="R6" s="120">
        <f aca="true" t="shared" si="1" ref="R6:R23">(TIME(O6,P6,Q6)-TIME(K6,L6,M6))*86400-1200</f>
        <v>-120.00000000000387</v>
      </c>
      <c r="S6" s="113">
        <v>11</v>
      </c>
      <c r="T6" s="114">
        <v>28</v>
      </c>
      <c r="U6" s="114"/>
      <c r="V6" s="120">
        <f aca="true" t="shared" si="2" ref="V6:V23">(TIME(S6,T6,U6)-TIME(O6,P6,Q6))*86400-1200</f>
        <v>-239.99999999999386</v>
      </c>
      <c r="W6" s="113">
        <v>11</v>
      </c>
      <c r="X6" s="114">
        <v>34</v>
      </c>
      <c r="Y6" s="114"/>
      <c r="Z6" s="112">
        <f aca="true" t="shared" si="3" ref="Z6:Z17">(TIME(W6,X6,Y6)-TIME(S6,T6,U6))*86400-300</f>
        <v>59.99999999999875</v>
      </c>
      <c r="AA6" s="115">
        <v>11</v>
      </c>
      <c r="AB6" s="116">
        <v>37</v>
      </c>
      <c r="AC6" s="116"/>
      <c r="AD6" s="116">
        <v>11</v>
      </c>
      <c r="AE6" s="116">
        <v>47</v>
      </c>
      <c r="AF6" s="116">
        <v>32</v>
      </c>
      <c r="AG6" s="116"/>
      <c r="AH6" s="117">
        <f aca="true" t="shared" si="4" ref="AH6:AH23">(TIME(AD6,AE6,AF6)-TIME(AA6,AB6,AC6))*86400+AG6</f>
        <v>631.9999999999965</v>
      </c>
      <c r="AI6" s="119"/>
      <c r="AJ6" s="114"/>
      <c r="AK6" s="114"/>
      <c r="AL6" s="112"/>
      <c r="AM6" s="115"/>
      <c r="AN6" s="116"/>
      <c r="AO6" s="116"/>
      <c r="AP6" s="116"/>
      <c r="AQ6" s="116"/>
      <c r="AR6" s="116"/>
      <c r="AS6" s="116"/>
      <c r="AT6" s="117"/>
      <c r="AU6" s="113"/>
      <c r="AV6" s="114"/>
      <c r="AW6" s="114"/>
      <c r="AX6" s="112"/>
      <c r="AY6" s="113"/>
      <c r="AZ6" s="114"/>
      <c r="BA6" s="114"/>
      <c r="BB6" s="112"/>
      <c r="BC6" s="113">
        <v>13</v>
      </c>
      <c r="BD6" s="114">
        <v>44</v>
      </c>
      <c r="BE6" s="114"/>
      <c r="BF6" s="80">
        <f aca="true" t="shared" si="5" ref="BF6:BF23">(TIME(BC6,BD6,BE6)-TIME(AY6,AZ6,BA6))*86400-300</f>
        <v>49140</v>
      </c>
      <c r="BG6" s="115">
        <v>13</v>
      </c>
      <c r="BH6" s="116">
        <v>47</v>
      </c>
      <c r="BI6" s="116"/>
      <c r="BJ6" s="116">
        <v>14</v>
      </c>
      <c r="BK6" s="116">
        <v>2</v>
      </c>
      <c r="BL6" s="116">
        <v>8</v>
      </c>
      <c r="BM6" s="116"/>
      <c r="BN6" s="83">
        <f aca="true" t="shared" si="6" ref="BN6:BN18">(TIME(BJ6,BK6,BL6)-TIME(BG6,BH6,BI6))*86400+BM6</f>
        <v>908.0000000000013</v>
      </c>
      <c r="BO6" s="115">
        <v>14</v>
      </c>
      <c r="BP6" s="116">
        <v>32</v>
      </c>
      <c r="BQ6" s="116"/>
      <c r="BR6" s="80">
        <f aca="true" t="shared" si="7" ref="BR6:BR18">(TIME(BO6,BP6,BQ6)-TIME(BG6,BH6,BI6))*86400-2700</f>
        <v>0</v>
      </c>
      <c r="BS6" s="115">
        <v>14</v>
      </c>
      <c r="BT6" s="116">
        <v>35</v>
      </c>
      <c r="BU6" s="116"/>
      <c r="BV6" s="116">
        <v>14</v>
      </c>
      <c r="BW6" s="116">
        <v>47</v>
      </c>
      <c r="BX6" s="116">
        <v>31</v>
      </c>
      <c r="BY6" s="116"/>
      <c r="BZ6" s="117">
        <f aca="true" t="shared" si="8" ref="BZ6:BZ16">(TIME(BV6,BW6,BX6)-TIME(BS6,BT6,BU6))*86400+BY6</f>
        <v>750.9999999999991</v>
      </c>
      <c r="CA6" s="115">
        <v>15</v>
      </c>
      <c r="CB6" s="116">
        <v>15</v>
      </c>
      <c r="CC6" s="116"/>
      <c r="CD6" s="112"/>
      <c r="CE6" s="115">
        <v>16</v>
      </c>
      <c r="CF6" s="116">
        <v>0</v>
      </c>
      <c r="CG6" s="116"/>
      <c r="CH6" s="112">
        <f>(TIME(CE6,CF6,CG6)-TIME(CA6,CB6,CC6))*86400-2700</f>
        <v>0</v>
      </c>
      <c r="CI6" s="82">
        <v>9</v>
      </c>
      <c r="CJ6" s="73">
        <v>18</v>
      </c>
      <c r="CK6" s="73"/>
      <c r="CL6" s="80">
        <v>0</v>
      </c>
      <c r="CM6" s="82">
        <v>9</v>
      </c>
      <c r="CN6" s="73">
        <v>38</v>
      </c>
      <c r="CO6" s="73"/>
      <c r="CP6" s="80">
        <f aca="true" t="shared" si="9" ref="CP6:CP21">(TIME(CM6,CN6,CO6)-TIME(CI6,CJ6,CK6))*86400-1200</f>
        <v>-4.320099833421409E-12</v>
      </c>
      <c r="CQ6" s="82">
        <v>9</v>
      </c>
      <c r="CR6" s="73">
        <v>58</v>
      </c>
      <c r="CS6" s="73"/>
      <c r="CT6" s="80">
        <f aca="true" t="shared" si="10" ref="CT6:CT21">(TIME(CQ6,CR6,CS6)-TIME(CM6,CN6,CO6))*86400-1200</f>
        <v>5.229594535194337E-12</v>
      </c>
      <c r="CU6" s="82">
        <v>10</v>
      </c>
      <c r="CV6" s="73">
        <v>11</v>
      </c>
      <c r="CW6" s="73"/>
      <c r="CX6" s="73">
        <v>10</v>
      </c>
      <c r="CY6" s="73">
        <v>17</v>
      </c>
      <c r="CZ6" s="73">
        <v>33</v>
      </c>
      <c r="DA6" s="73">
        <v>10</v>
      </c>
      <c r="DB6" s="83">
        <f aca="true" t="shared" si="11" ref="DB6:DB21">(TIME(CX6,CY6,CZ6)-TIME(CU6,CV6,CW6))*86400+DA6</f>
        <v>403.00000000000387</v>
      </c>
      <c r="DC6" s="79">
        <v>10</v>
      </c>
      <c r="DD6" s="72">
        <v>41</v>
      </c>
      <c r="DE6" s="72"/>
      <c r="DF6" s="80">
        <f aca="true" t="shared" si="12" ref="DF6:DF19">(TIME(DC6,DD6,DE6)-TIME(CU6,CV6,CW6))*86400-1800</f>
        <v>3.183231456205249E-12</v>
      </c>
      <c r="DG6" s="82">
        <v>11</v>
      </c>
      <c r="DH6" s="73">
        <v>5</v>
      </c>
      <c r="DI6" s="73"/>
      <c r="DJ6" s="73">
        <v>11</v>
      </c>
      <c r="DK6" s="73">
        <v>22</v>
      </c>
      <c r="DL6" s="73">
        <v>20</v>
      </c>
      <c r="DM6" s="73"/>
      <c r="DN6" s="83">
        <f aca="true" t="shared" si="13" ref="DN6:DN19">(TIME(DJ6,DK6,DL6)-TIME(DG6,DH6,DI6))*86400+DM6</f>
        <v>1039.999999999998</v>
      </c>
      <c r="DO6" s="79">
        <v>11</v>
      </c>
      <c r="DP6" s="72">
        <v>55</v>
      </c>
      <c r="DQ6" s="72"/>
      <c r="DR6" s="80">
        <f aca="true" t="shared" si="14" ref="DR6:DR19">(TIME(DO6,DP6,DQ6)-TIME(DG6,DH6,DI6))*86400-3000</f>
        <v>-5.9117155615240335E-12</v>
      </c>
      <c r="DS6" s="79">
        <v>12</v>
      </c>
      <c r="DT6" s="72">
        <v>20</v>
      </c>
      <c r="DU6" s="72"/>
      <c r="DV6" s="80">
        <f aca="true" t="shared" si="15" ref="DV6:DV19">(TIME(DS6,DT6,DU6)-TIME(DO6,DP6,DQ6))*86400-1200</f>
        <v>300.0000000000091</v>
      </c>
      <c r="DW6" s="82">
        <v>12</v>
      </c>
      <c r="DX6" s="73">
        <v>23</v>
      </c>
      <c r="DY6" s="73"/>
      <c r="DZ6" s="73">
        <v>12</v>
      </c>
      <c r="EA6" s="73">
        <v>29</v>
      </c>
      <c r="EB6" s="73">
        <v>39</v>
      </c>
      <c r="EC6" s="73"/>
      <c r="ED6" s="83">
        <f aca="true" t="shared" si="16" ref="ED6:ED19">(TIME(DZ6,EA6,EB6)-TIME(DW6,DX6,DY6))*86400+EC6</f>
        <v>399.00000000000483</v>
      </c>
      <c r="EE6" s="79">
        <v>12</v>
      </c>
      <c r="EF6" s="72">
        <v>53</v>
      </c>
      <c r="EG6" s="72"/>
      <c r="EH6" s="80">
        <f aca="true" t="shared" si="17" ref="EH6:EH19">(TIME(EE6,EF6,EG6)-TIME(DW6,DX6,DY6))*86400-1800</f>
        <v>3.183231456205249E-12</v>
      </c>
      <c r="EI6" s="82">
        <v>13</v>
      </c>
      <c r="EJ6" s="73">
        <v>0</v>
      </c>
      <c r="EK6" s="73"/>
      <c r="EL6" s="73">
        <v>13</v>
      </c>
      <c r="EM6" s="73">
        <v>17</v>
      </c>
      <c r="EN6" s="73">
        <v>41</v>
      </c>
      <c r="EO6" s="73"/>
      <c r="EP6" s="83">
        <f aca="true" t="shared" si="18" ref="EP6:EP19">(TIME(EL6,EM6,EN6)-TIME(EI6,EJ6,EK6))*86400+EO6</f>
        <v>1061.000000000006</v>
      </c>
      <c r="EQ6" s="79">
        <v>13</v>
      </c>
      <c r="ER6" s="72">
        <v>50</v>
      </c>
      <c r="ES6" s="72"/>
      <c r="ET6" s="80">
        <f aca="true" t="shared" si="19" ref="ET6:ET19">(TIME(EQ6,ER6,ES6)-TIME(EI6,EJ6,EK6))*86400-3000</f>
        <v>8.640199666842818E-12</v>
      </c>
      <c r="EU6" s="79">
        <v>14</v>
      </c>
      <c r="EV6" s="72">
        <v>15</v>
      </c>
      <c r="EW6" s="72"/>
      <c r="EX6" s="80">
        <f aca="true" t="shared" si="20" ref="EX6:EX19">(TIME(EU6,EV6,EW6)-TIME(EQ6,ER6,ES6))*86400-1200</f>
        <v>299.99999999999477</v>
      </c>
      <c r="EY6" s="79">
        <v>14</v>
      </c>
      <c r="EZ6" s="72">
        <v>43</v>
      </c>
      <c r="FA6" s="72"/>
      <c r="FB6" s="80">
        <f aca="true" t="shared" si="21" ref="FB6:FB19">(TIME(EY6,EZ6,FA6)-TIME(EU6,EV6,EW6))*86400-1500</f>
        <v>180.00000000000364</v>
      </c>
    </row>
    <row r="7" spans="1:158" s="7" customFormat="1" ht="22.5" customHeight="1" hidden="1">
      <c r="A7" s="23"/>
      <c r="B7" s="241"/>
      <c r="C7" s="245">
        <f t="shared" si="0"/>
        <v>5640.999999999989</v>
      </c>
      <c r="D7" s="246" t="s">
        <v>166</v>
      </c>
      <c r="E7" s="222" t="s">
        <v>48</v>
      </c>
      <c r="F7" s="141" t="s">
        <v>132</v>
      </c>
      <c r="G7" s="142" t="s">
        <v>60</v>
      </c>
      <c r="H7" s="233" t="s">
        <v>63</v>
      </c>
      <c r="I7" s="3" t="s">
        <v>19</v>
      </c>
      <c r="J7" s="89" t="s">
        <v>169</v>
      </c>
      <c r="K7" s="86">
        <v>10</v>
      </c>
      <c r="L7" s="4">
        <v>53</v>
      </c>
      <c r="M7" s="6"/>
      <c r="N7" s="159">
        <v>0</v>
      </c>
      <c r="O7" s="160">
        <v>11</v>
      </c>
      <c r="P7" s="161">
        <v>13</v>
      </c>
      <c r="Q7" s="161"/>
      <c r="R7" s="159">
        <f t="shared" si="1"/>
        <v>0</v>
      </c>
      <c r="S7" s="160">
        <v>11</v>
      </c>
      <c r="T7" s="161">
        <v>33</v>
      </c>
      <c r="U7" s="161"/>
      <c r="V7" s="159">
        <f t="shared" si="2"/>
        <v>0</v>
      </c>
      <c r="W7" s="160">
        <v>11</v>
      </c>
      <c r="X7" s="161">
        <v>38</v>
      </c>
      <c r="Y7" s="161"/>
      <c r="Z7" s="159">
        <f t="shared" si="3"/>
        <v>-1.0800249583553523E-12</v>
      </c>
      <c r="AA7" s="162">
        <v>11</v>
      </c>
      <c r="AB7" s="163">
        <v>41</v>
      </c>
      <c r="AC7" s="163"/>
      <c r="AD7" s="163">
        <v>11</v>
      </c>
      <c r="AE7" s="163">
        <v>50</v>
      </c>
      <c r="AF7" s="163">
        <v>40</v>
      </c>
      <c r="AG7" s="163"/>
      <c r="AH7" s="164">
        <f t="shared" si="4"/>
        <v>580.0000000000011</v>
      </c>
      <c r="AI7" s="160">
        <v>12</v>
      </c>
      <c r="AJ7" s="161">
        <v>26</v>
      </c>
      <c r="AK7" s="161"/>
      <c r="AL7" s="159">
        <f aca="true" t="shared" si="22" ref="AL7:AL23">(TIME(AI7,AJ7,AK7)-TIME(AA7,AB7,AC7))*86400-2700</f>
        <v>5.002220859751105E-12</v>
      </c>
      <c r="AM7" s="162">
        <v>12</v>
      </c>
      <c r="AN7" s="163">
        <v>40</v>
      </c>
      <c r="AO7" s="163"/>
      <c r="AP7" s="163">
        <v>12</v>
      </c>
      <c r="AQ7" s="163">
        <v>51</v>
      </c>
      <c r="AR7" s="163">
        <v>19</v>
      </c>
      <c r="AS7" s="163"/>
      <c r="AT7" s="164">
        <f aca="true" t="shared" si="23" ref="AT7:AT23">(TIME(AP7,AQ7,AR7)-TIME(AM7,AN7,AO7))*86400+AS7</f>
        <v>678.9999999999974</v>
      </c>
      <c r="AU7" s="160">
        <v>13</v>
      </c>
      <c r="AV7" s="161">
        <v>25</v>
      </c>
      <c r="AW7" s="161"/>
      <c r="AX7" s="159">
        <f aca="true" t="shared" si="24" ref="AX7:AX23">(TIME(AU7,AV7,AW7)-TIME(AM7,AN7,AO7))*86400-2700</f>
        <v>0</v>
      </c>
      <c r="AY7" s="160">
        <v>13</v>
      </c>
      <c r="AZ7" s="161">
        <v>45</v>
      </c>
      <c r="BA7" s="161"/>
      <c r="BB7" s="159">
        <f aca="true" t="shared" si="25" ref="BB7:BB23">(TIME(AY7,AZ7,BA7)-TIME(AU7,AV7,AW7))*86400-1200</f>
        <v>-4.320099833421409E-12</v>
      </c>
      <c r="BC7" s="160">
        <v>13</v>
      </c>
      <c r="BD7" s="161">
        <v>50</v>
      </c>
      <c r="BE7" s="161"/>
      <c r="BF7" s="159">
        <f t="shared" si="5"/>
        <v>8.526512829121202E-12</v>
      </c>
      <c r="BG7" s="162">
        <v>13</v>
      </c>
      <c r="BH7" s="163">
        <v>52</v>
      </c>
      <c r="BI7" s="163"/>
      <c r="BJ7" s="163">
        <v>14</v>
      </c>
      <c r="BK7" s="163">
        <v>2</v>
      </c>
      <c r="BL7" s="163">
        <v>8</v>
      </c>
      <c r="BM7" s="163"/>
      <c r="BN7" s="164">
        <f t="shared" si="6"/>
        <v>607.9999999999927</v>
      </c>
      <c r="BO7" s="162">
        <v>14</v>
      </c>
      <c r="BP7" s="163">
        <v>37</v>
      </c>
      <c r="BQ7" s="163"/>
      <c r="BR7" s="159">
        <f t="shared" si="7"/>
        <v>0</v>
      </c>
      <c r="BS7" s="162">
        <v>14</v>
      </c>
      <c r="BT7" s="163">
        <v>40</v>
      </c>
      <c r="BU7" s="163"/>
      <c r="BV7" s="163">
        <v>14</v>
      </c>
      <c r="BW7" s="163">
        <v>51</v>
      </c>
      <c r="BX7" s="163">
        <v>33</v>
      </c>
      <c r="BY7" s="163"/>
      <c r="BZ7" s="164">
        <f t="shared" si="8"/>
        <v>693.0000000000028</v>
      </c>
      <c r="CA7" s="162">
        <v>15</v>
      </c>
      <c r="CB7" s="163">
        <v>20</v>
      </c>
      <c r="CC7" s="163"/>
      <c r="CD7" s="159">
        <f aca="true" t="shared" si="26" ref="CD7:CD16">(TIME(CA7,CB7,CC7)-TIME(BS7,BT7,BU7))*86400-2400</f>
        <v>1.0459189070388675E-11</v>
      </c>
      <c r="CE7" s="162"/>
      <c r="CF7" s="163"/>
      <c r="CG7" s="163"/>
      <c r="CH7" s="165">
        <v>150</v>
      </c>
      <c r="CI7" s="162">
        <v>9</v>
      </c>
      <c r="CJ7" s="163">
        <v>23</v>
      </c>
      <c r="CK7" s="163"/>
      <c r="CL7" s="159">
        <v>0</v>
      </c>
      <c r="CM7" s="162">
        <v>9</v>
      </c>
      <c r="CN7" s="163">
        <v>43</v>
      </c>
      <c r="CO7" s="163"/>
      <c r="CP7" s="159">
        <f t="shared" si="9"/>
        <v>0</v>
      </c>
      <c r="CQ7" s="162">
        <v>10</v>
      </c>
      <c r="CR7" s="163">
        <v>3</v>
      </c>
      <c r="CS7" s="163"/>
      <c r="CT7" s="159">
        <f t="shared" si="10"/>
        <v>0</v>
      </c>
      <c r="CU7" s="162">
        <v>10</v>
      </c>
      <c r="CV7" s="163">
        <v>16</v>
      </c>
      <c r="CW7" s="163"/>
      <c r="CX7" s="163">
        <v>10</v>
      </c>
      <c r="CY7" s="163">
        <v>22</v>
      </c>
      <c r="CZ7" s="163">
        <v>5</v>
      </c>
      <c r="DA7" s="163"/>
      <c r="DB7" s="164">
        <f t="shared" si="11"/>
        <v>364.9999999999979</v>
      </c>
      <c r="DC7" s="160">
        <v>10</v>
      </c>
      <c r="DD7" s="161">
        <v>46</v>
      </c>
      <c r="DE7" s="161"/>
      <c r="DF7" s="159">
        <f t="shared" si="12"/>
        <v>0</v>
      </c>
      <c r="DG7" s="162">
        <v>11</v>
      </c>
      <c r="DH7" s="163">
        <v>10</v>
      </c>
      <c r="DI7" s="163"/>
      <c r="DJ7" s="163">
        <v>11</v>
      </c>
      <c r="DK7" s="163">
        <v>25</v>
      </c>
      <c r="DL7" s="163">
        <v>42</v>
      </c>
      <c r="DM7" s="163">
        <v>10</v>
      </c>
      <c r="DN7" s="164">
        <f t="shared" si="13"/>
        <v>952.0000000000034</v>
      </c>
      <c r="DO7" s="160">
        <v>12</v>
      </c>
      <c r="DP7" s="161">
        <v>0</v>
      </c>
      <c r="DQ7" s="161"/>
      <c r="DR7" s="159">
        <f t="shared" si="14"/>
        <v>3.637978807091713E-12</v>
      </c>
      <c r="DS7" s="160">
        <v>12</v>
      </c>
      <c r="DT7" s="161">
        <v>25</v>
      </c>
      <c r="DU7" s="161"/>
      <c r="DV7" s="159">
        <f t="shared" si="15"/>
        <v>299.99999999999477</v>
      </c>
      <c r="DW7" s="162">
        <v>12</v>
      </c>
      <c r="DX7" s="163">
        <v>28</v>
      </c>
      <c r="DY7" s="163"/>
      <c r="DZ7" s="163">
        <v>12</v>
      </c>
      <c r="EA7" s="163">
        <v>33</v>
      </c>
      <c r="EB7" s="163">
        <v>57</v>
      </c>
      <c r="EC7" s="163"/>
      <c r="ED7" s="164">
        <f t="shared" si="16"/>
        <v>356.99999999999824</v>
      </c>
      <c r="EE7" s="160">
        <v>12</v>
      </c>
      <c r="EF7" s="161">
        <v>58</v>
      </c>
      <c r="EG7" s="161"/>
      <c r="EH7" s="159">
        <f t="shared" si="17"/>
        <v>-6.366462912410498E-12</v>
      </c>
      <c r="EI7" s="162">
        <v>13</v>
      </c>
      <c r="EJ7" s="163">
        <v>5</v>
      </c>
      <c r="EK7" s="163"/>
      <c r="EL7" s="163">
        <v>13</v>
      </c>
      <c r="EM7" s="163">
        <v>20</v>
      </c>
      <c r="EN7" s="163">
        <v>57</v>
      </c>
      <c r="EO7" s="163"/>
      <c r="EP7" s="164">
        <f t="shared" si="18"/>
        <v>956.9999999999961</v>
      </c>
      <c r="EQ7" s="160">
        <v>13</v>
      </c>
      <c r="ER7" s="161">
        <v>55</v>
      </c>
      <c r="ES7" s="161"/>
      <c r="ET7" s="159">
        <f t="shared" si="19"/>
        <v>-1.0459189070388675E-11</v>
      </c>
      <c r="EU7" s="160">
        <v>14</v>
      </c>
      <c r="EV7" s="161">
        <v>15</v>
      </c>
      <c r="EW7" s="161"/>
      <c r="EX7" s="159">
        <f t="shared" si="20"/>
        <v>5.229594535194337E-12</v>
      </c>
      <c r="EY7" s="160">
        <v>14</v>
      </c>
      <c r="EZ7" s="161">
        <v>40</v>
      </c>
      <c r="FA7" s="161"/>
      <c r="FB7" s="159">
        <f t="shared" si="21"/>
        <v>-5.229594535194337E-12</v>
      </c>
    </row>
    <row r="8" spans="1:158" s="7" customFormat="1" ht="23.25" customHeight="1" hidden="1" thickBot="1">
      <c r="A8" s="23"/>
      <c r="B8" s="242"/>
      <c r="C8" s="247" t="s">
        <v>150</v>
      </c>
      <c r="D8" s="248" t="s">
        <v>166</v>
      </c>
      <c r="E8" s="100" t="s">
        <v>47</v>
      </c>
      <c r="F8" s="90">
        <v>26</v>
      </c>
      <c r="G8" s="151"/>
      <c r="H8" s="231" t="s">
        <v>69</v>
      </c>
      <c r="I8" s="92" t="s">
        <v>35</v>
      </c>
      <c r="J8" s="93" t="s">
        <v>170</v>
      </c>
      <c r="K8" s="126">
        <v>11</v>
      </c>
      <c r="L8" s="88">
        <v>0</v>
      </c>
      <c r="M8" s="127"/>
      <c r="N8" s="167">
        <v>0</v>
      </c>
      <c r="O8" s="168">
        <v>11</v>
      </c>
      <c r="P8" s="169">
        <v>20</v>
      </c>
      <c r="Q8" s="169"/>
      <c r="R8" s="167">
        <f>(TIME(O8,P8,Q8)-TIME(K8,L8,M8))*86400-1200</f>
        <v>5.229594535194337E-12</v>
      </c>
      <c r="S8" s="168">
        <v>11</v>
      </c>
      <c r="T8" s="169">
        <v>40</v>
      </c>
      <c r="U8" s="169"/>
      <c r="V8" s="167">
        <f>(TIME(S8,T8,U8)-TIME(O8,P8,Q8))*86400-1200</f>
        <v>-4.320099833421409E-12</v>
      </c>
      <c r="W8" s="168">
        <v>11</v>
      </c>
      <c r="X8" s="169">
        <v>45</v>
      </c>
      <c r="Y8" s="169"/>
      <c r="Z8" s="167">
        <f>(TIME(W8,X8,Y8)-TIME(S8,T8,U8))*86400-300</f>
        <v>-1.0800249583553523E-12</v>
      </c>
      <c r="AA8" s="170">
        <v>11</v>
      </c>
      <c r="AB8" s="171">
        <v>48</v>
      </c>
      <c r="AC8" s="171"/>
      <c r="AD8" s="171">
        <v>11</v>
      </c>
      <c r="AE8" s="171">
        <v>56</v>
      </c>
      <c r="AF8" s="171">
        <v>9</v>
      </c>
      <c r="AG8" s="171"/>
      <c r="AH8" s="172">
        <f>(TIME(AD8,AE8,AF8)-TIME(AA8,AB8,AC8))*86400+AG8</f>
        <v>488.9999999999949</v>
      </c>
      <c r="AI8" s="168">
        <v>12</v>
      </c>
      <c r="AJ8" s="169">
        <v>33</v>
      </c>
      <c r="AK8" s="169"/>
      <c r="AL8" s="167">
        <f>(TIME(AI8,AJ8,AK8)-TIME(AA8,AB8,AC8))*86400-2700</f>
        <v>0</v>
      </c>
      <c r="AM8" s="170">
        <v>12</v>
      </c>
      <c r="AN8" s="171">
        <v>46</v>
      </c>
      <c r="AO8" s="171"/>
      <c r="AP8" s="171">
        <v>12</v>
      </c>
      <c r="AQ8" s="171">
        <v>55</v>
      </c>
      <c r="AR8" s="171">
        <v>32</v>
      </c>
      <c r="AS8" s="171"/>
      <c r="AT8" s="172">
        <f>(TIME(AP8,AQ8,AR8)-TIME(AM8,AN8,AO8))*86400+AS8</f>
        <v>572.0000000000063</v>
      </c>
      <c r="AU8" s="168">
        <v>13</v>
      </c>
      <c r="AV8" s="169">
        <v>31</v>
      </c>
      <c r="AW8" s="169"/>
      <c r="AX8" s="167">
        <f>(TIME(AU8,AV8,AW8)-TIME(AM8,AN8,AO8))*86400-2700</f>
        <v>0</v>
      </c>
      <c r="AY8" s="168">
        <v>13</v>
      </c>
      <c r="AZ8" s="169">
        <v>51</v>
      </c>
      <c r="BA8" s="169"/>
      <c r="BB8" s="167">
        <f>(TIME(AY8,AZ8,BA8)-TIME(AU8,AV8,AW8))*86400-1200</f>
        <v>-4.320099833421409E-12</v>
      </c>
      <c r="BC8" s="168">
        <v>13</v>
      </c>
      <c r="BD8" s="169">
        <v>56</v>
      </c>
      <c r="BE8" s="169"/>
      <c r="BF8" s="167">
        <f>(TIME(BC8,BD8,BE8)-TIME(AY8,AZ8,BA8))*86400-300</f>
        <v>8.526512829121202E-12</v>
      </c>
      <c r="BG8" s="170">
        <v>13</v>
      </c>
      <c r="BH8" s="171">
        <v>59</v>
      </c>
      <c r="BI8" s="171"/>
      <c r="BJ8" s="171">
        <v>14</v>
      </c>
      <c r="BK8" s="171">
        <v>7</v>
      </c>
      <c r="BL8" s="171">
        <v>6</v>
      </c>
      <c r="BM8" s="171"/>
      <c r="BN8" s="172">
        <f>(TIME(BJ8,BK8,BL8)-TIME(BG8,BH8,BI8))*86400+BM8</f>
        <v>486.0000000000088</v>
      </c>
      <c r="BO8" s="170">
        <v>14</v>
      </c>
      <c r="BP8" s="171">
        <v>44</v>
      </c>
      <c r="BQ8" s="171"/>
      <c r="BR8" s="167">
        <f>(TIME(BO8,BP8,BQ8)-TIME(BG8,BH8,BI8))*86400-2700</f>
        <v>0</v>
      </c>
      <c r="BS8" s="170">
        <v>14</v>
      </c>
      <c r="BT8" s="171">
        <v>47</v>
      </c>
      <c r="BU8" s="171"/>
      <c r="BV8" s="171">
        <v>14</v>
      </c>
      <c r="BW8" s="171">
        <v>56</v>
      </c>
      <c r="BX8" s="171">
        <v>42</v>
      </c>
      <c r="BY8" s="171"/>
      <c r="BZ8" s="172">
        <f>(TIME(BV8,BW8,BX8)-TIME(BS8,BT8,BU8))*86400+BY8</f>
        <v>581.999999999995</v>
      </c>
      <c r="CA8" s="170">
        <v>15</v>
      </c>
      <c r="CB8" s="171">
        <v>27</v>
      </c>
      <c r="CC8" s="171"/>
      <c r="CD8" s="167">
        <f>(TIME(CA8,CB8,CC8)-TIME(BS8,BT8,BU8))*86400-2400</f>
        <v>-8.640199666842818E-12</v>
      </c>
      <c r="CE8" s="170">
        <v>16</v>
      </c>
      <c r="CF8" s="171">
        <v>12</v>
      </c>
      <c r="CG8" s="171"/>
      <c r="CH8" s="167">
        <f>(TIME(CE8,CF8,CG8)-TIME(CA8,CB8,CC8))*86400-2700</f>
        <v>0</v>
      </c>
      <c r="CI8" s="170">
        <v>9</v>
      </c>
      <c r="CJ8" s="171">
        <v>30</v>
      </c>
      <c r="CK8" s="171"/>
      <c r="CL8" s="167">
        <v>0</v>
      </c>
      <c r="CM8" s="170">
        <v>9</v>
      </c>
      <c r="CN8" s="171">
        <v>50</v>
      </c>
      <c r="CO8" s="171"/>
      <c r="CP8" s="167">
        <f>(TIME(CM8,CN8,CO8)-TIME(CI8,CJ8,CK8))*86400-1200</f>
        <v>5.229594535194337E-12</v>
      </c>
      <c r="CQ8" s="170">
        <v>10</v>
      </c>
      <c r="CR8" s="171">
        <v>10</v>
      </c>
      <c r="CS8" s="171"/>
      <c r="CT8" s="167">
        <f>(TIME(CQ8,CR8,CS8)-TIME(CM8,CN8,CO8))*86400-1200</f>
        <v>-4.320099833421409E-12</v>
      </c>
      <c r="CU8" s="170">
        <v>10</v>
      </c>
      <c r="CV8" s="171">
        <v>23</v>
      </c>
      <c r="CW8" s="171"/>
      <c r="CX8" s="171">
        <v>10</v>
      </c>
      <c r="CY8" s="171">
        <v>27</v>
      </c>
      <c r="CZ8" s="171">
        <v>58</v>
      </c>
      <c r="DA8" s="171"/>
      <c r="DB8" s="172">
        <f>(TIME(CX8,CY8,CZ8)-TIME(CU8,CV8,CW8))*86400+DA8</f>
        <v>298.000000000005</v>
      </c>
      <c r="DC8" s="173"/>
      <c r="DD8" s="174"/>
      <c r="DE8" s="174"/>
      <c r="DF8" s="175">
        <v>0</v>
      </c>
      <c r="DG8" s="170">
        <v>11</v>
      </c>
      <c r="DH8" s="171">
        <v>20</v>
      </c>
      <c r="DI8" s="171"/>
      <c r="DJ8" s="176"/>
      <c r="DK8" s="171"/>
      <c r="DL8" s="171"/>
      <c r="DM8" s="171"/>
      <c r="DN8" s="172"/>
      <c r="DO8" s="168"/>
      <c r="DP8" s="169"/>
      <c r="DQ8" s="169"/>
      <c r="DR8" s="167"/>
      <c r="DS8" s="168"/>
      <c r="DT8" s="169"/>
      <c r="DU8" s="169"/>
      <c r="DV8" s="167"/>
      <c r="DW8" s="170"/>
      <c r="DX8" s="171"/>
      <c r="DY8" s="171"/>
      <c r="DZ8" s="171"/>
      <c r="EA8" s="171"/>
      <c r="EB8" s="171"/>
      <c r="EC8" s="171"/>
      <c r="ED8" s="172">
        <f>(TIME(DZ8,EA8,EB8)-TIME(DW8,DX8,DY8))*86400+EC8</f>
        <v>0</v>
      </c>
      <c r="EE8" s="168"/>
      <c r="EF8" s="169"/>
      <c r="EG8" s="169"/>
      <c r="EH8" s="167"/>
      <c r="EI8" s="170"/>
      <c r="EJ8" s="171"/>
      <c r="EK8" s="171"/>
      <c r="EL8" s="171"/>
      <c r="EM8" s="171"/>
      <c r="EN8" s="171"/>
      <c r="EO8" s="171"/>
      <c r="EP8" s="172"/>
      <c r="EQ8" s="168"/>
      <c r="ER8" s="169"/>
      <c r="ES8" s="169"/>
      <c r="ET8" s="167"/>
      <c r="EU8" s="168"/>
      <c r="EV8" s="169"/>
      <c r="EW8" s="169"/>
      <c r="EX8" s="167"/>
      <c r="EY8" s="168"/>
      <c r="EZ8" s="169"/>
      <c r="FA8" s="169"/>
      <c r="FB8" s="167"/>
    </row>
    <row r="9" spans="1:158" s="7" customFormat="1" ht="22.5">
      <c r="A9" s="23"/>
      <c r="B9" s="155">
        <v>1</v>
      </c>
      <c r="C9" s="214">
        <f t="shared" si="0"/>
        <v>4415.000000000011</v>
      </c>
      <c r="D9" s="215">
        <v>100</v>
      </c>
      <c r="E9" s="223" t="s">
        <v>47</v>
      </c>
      <c r="F9" s="105">
        <v>34</v>
      </c>
      <c r="G9" s="149" t="s">
        <v>25</v>
      </c>
      <c r="H9" s="150" t="s">
        <v>162</v>
      </c>
      <c r="I9" s="107" t="s">
        <v>35</v>
      </c>
      <c r="J9" s="108" t="s">
        <v>171</v>
      </c>
      <c r="K9" s="109">
        <v>11</v>
      </c>
      <c r="L9" s="110">
        <v>2</v>
      </c>
      <c r="M9" s="111"/>
      <c r="N9" s="112">
        <v>0</v>
      </c>
      <c r="O9" s="113">
        <v>11</v>
      </c>
      <c r="P9" s="114">
        <v>22</v>
      </c>
      <c r="Q9" s="114"/>
      <c r="R9" s="112">
        <f t="shared" si="1"/>
        <v>5.229594535194337E-12</v>
      </c>
      <c r="S9" s="113">
        <v>11</v>
      </c>
      <c r="T9" s="114">
        <v>42</v>
      </c>
      <c r="U9" s="114"/>
      <c r="V9" s="112">
        <f t="shared" si="2"/>
        <v>-4.320099833421409E-12</v>
      </c>
      <c r="W9" s="113">
        <v>11</v>
      </c>
      <c r="X9" s="114">
        <v>47</v>
      </c>
      <c r="Y9" s="114"/>
      <c r="Z9" s="112">
        <f t="shared" si="3"/>
        <v>-1.0800249583553523E-12</v>
      </c>
      <c r="AA9" s="115">
        <v>11</v>
      </c>
      <c r="AB9" s="116">
        <v>50</v>
      </c>
      <c r="AC9" s="116"/>
      <c r="AD9" s="116">
        <v>11</v>
      </c>
      <c r="AE9" s="116">
        <v>58</v>
      </c>
      <c r="AF9" s="116">
        <v>35</v>
      </c>
      <c r="AG9" s="116"/>
      <c r="AH9" s="117">
        <f t="shared" si="4"/>
        <v>515.0000000000022</v>
      </c>
      <c r="AI9" s="113">
        <v>12</v>
      </c>
      <c r="AJ9" s="114">
        <v>35</v>
      </c>
      <c r="AK9" s="114"/>
      <c r="AL9" s="112">
        <f t="shared" si="22"/>
        <v>0</v>
      </c>
      <c r="AM9" s="115">
        <v>12</v>
      </c>
      <c r="AN9" s="116">
        <v>48</v>
      </c>
      <c r="AO9" s="116"/>
      <c r="AP9" s="116">
        <v>12</v>
      </c>
      <c r="AQ9" s="116">
        <v>57</v>
      </c>
      <c r="AR9" s="116">
        <v>44</v>
      </c>
      <c r="AS9" s="116"/>
      <c r="AT9" s="117">
        <f t="shared" si="23"/>
        <v>583.9999999999985</v>
      </c>
      <c r="AU9" s="113">
        <v>13</v>
      </c>
      <c r="AV9" s="114">
        <v>33</v>
      </c>
      <c r="AW9" s="114"/>
      <c r="AX9" s="112">
        <f t="shared" si="24"/>
        <v>0</v>
      </c>
      <c r="AY9" s="113">
        <v>13</v>
      </c>
      <c r="AZ9" s="114">
        <v>53</v>
      </c>
      <c r="BA9" s="114"/>
      <c r="BB9" s="112">
        <f t="shared" si="25"/>
        <v>-4.320099833421409E-12</v>
      </c>
      <c r="BC9" s="113">
        <v>13</v>
      </c>
      <c r="BD9" s="114">
        <v>58</v>
      </c>
      <c r="BE9" s="114"/>
      <c r="BF9" s="112">
        <f t="shared" si="5"/>
        <v>8.526512829121202E-12</v>
      </c>
      <c r="BG9" s="115">
        <v>14</v>
      </c>
      <c r="BH9" s="116">
        <v>1</v>
      </c>
      <c r="BI9" s="116"/>
      <c r="BJ9" s="116">
        <v>14</v>
      </c>
      <c r="BK9" s="116">
        <v>9</v>
      </c>
      <c r="BL9" s="116">
        <v>2</v>
      </c>
      <c r="BM9" s="116"/>
      <c r="BN9" s="117">
        <f t="shared" si="6"/>
        <v>482.0000000000018</v>
      </c>
      <c r="BO9" s="115">
        <v>14</v>
      </c>
      <c r="BP9" s="116">
        <v>46</v>
      </c>
      <c r="BQ9" s="116"/>
      <c r="BR9" s="112">
        <f t="shared" si="7"/>
        <v>0</v>
      </c>
      <c r="BS9" s="115">
        <v>14</v>
      </c>
      <c r="BT9" s="116">
        <v>49</v>
      </c>
      <c r="BU9" s="116"/>
      <c r="BV9" s="116">
        <v>14</v>
      </c>
      <c r="BW9" s="116">
        <v>58</v>
      </c>
      <c r="BX9" s="116">
        <v>47</v>
      </c>
      <c r="BY9" s="116"/>
      <c r="BZ9" s="117">
        <f t="shared" si="8"/>
        <v>586.9999999999991</v>
      </c>
      <c r="CA9" s="115">
        <v>15</v>
      </c>
      <c r="CB9" s="116">
        <v>29</v>
      </c>
      <c r="CC9" s="116"/>
      <c r="CD9" s="112">
        <f t="shared" si="26"/>
        <v>-8.640199666842818E-12</v>
      </c>
      <c r="CE9" s="115">
        <v>16</v>
      </c>
      <c r="CF9" s="116">
        <v>14</v>
      </c>
      <c r="CG9" s="116"/>
      <c r="CH9" s="112">
        <f aca="true" t="shared" si="27" ref="CH9:CH16">(TIME(CE9,CF9,CG9)-TIME(CA9,CB9,CC9))*86400-2700</f>
        <v>9.549694368615746E-12</v>
      </c>
      <c r="CI9" s="115">
        <v>9</v>
      </c>
      <c r="CJ9" s="116">
        <v>32</v>
      </c>
      <c r="CK9" s="116"/>
      <c r="CL9" s="112">
        <v>0</v>
      </c>
      <c r="CM9" s="115">
        <v>9</v>
      </c>
      <c r="CN9" s="116">
        <v>52</v>
      </c>
      <c r="CO9" s="116"/>
      <c r="CP9" s="112">
        <f t="shared" si="9"/>
        <v>5.229594535194337E-12</v>
      </c>
      <c r="CQ9" s="115">
        <v>10</v>
      </c>
      <c r="CR9" s="116">
        <v>12</v>
      </c>
      <c r="CS9" s="116"/>
      <c r="CT9" s="112">
        <f t="shared" si="10"/>
        <v>-4.320099833421409E-12</v>
      </c>
      <c r="CU9" s="115">
        <v>10</v>
      </c>
      <c r="CV9" s="116">
        <v>25</v>
      </c>
      <c r="CW9" s="116"/>
      <c r="CX9" s="116">
        <v>10</v>
      </c>
      <c r="CY9" s="116">
        <v>30</v>
      </c>
      <c r="CZ9" s="116">
        <v>0</v>
      </c>
      <c r="DA9" s="116">
        <v>10</v>
      </c>
      <c r="DB9" s="117">
        <f t="shared" si="11"/>
        <v>310.00000000000375</v>
      </c>
      <c r="DC9" s="113">
        <v>10</v>
      </c>
      <c r="DD9" s="114">
        <v>55</v>
      </c>
      <c r="DE9" s="114"/>
      <c r="DF9" s="112">
        <f t="shared" si="12"/>
        <v>3.183231456205249E-12</v>
      </c>
      <c r="DG9" s="115">
        <v>11</v>
      </c>
      <c r="DH9" s="116">
        <v>22</v>
      </c>
      <c r="DI9" s="116"/>
      <c r="DJ9" s="116">
        <v>11</v>
      </c>
      <c r="DK9" s="116">
        <v>35</v>
      </c>
      <c r="DL9" s="116">
        <v>30</v>
      </c>
      <c r="DM9" s="116"/>
      <c r="DN9" s="117">
        <f t="shared" si="13"/>
        <v>809.9999999999972</v>
      </c>
      <c r="DO9" s="113">
        <v>12</v>
      </c>
      <c r="DP9" s="114">
        <v>12</v>
      </c>
      <c r="DQ9" s="114"/>
      <c r="DR9" s="112">
        <f t="shared" si="14"/>
        <v>-5.9117155615240335E-12</v>
      </c>
      <c r="DS9" s="113">
        <v>12</v>
      </c>
      <c r="DT9" s="114">
        <v>32</v>
      </c>
      <c r="DU9" s="114"/>
      <c r="DV9" s="112">
        <f t="shared" si="15"/>
        <v>5.229594535194337E-12</v>
      </c>
      <c r="DW9" s="115">
        <v>12</v>
      </c>
      <c r="DX9" s="116">
        <v>35</v>
      </c>
      <c r="DY9" s="116"/>
      <c r="DZ9" s="116">
        <v>12</v>
      </c>
      <c r="EA9" s="116">
        <v>40</v>
      </c>
      <c r="EB9" s="116">
        <v>3</v>
      </c>
      <c r="EC9" s="116"/>
      <c r="ED9" s="117">
        <f t="shared" si="16"/>
        <v>302.99999999999943</v>
      </c>
      <c r="EE9" s="113">
        <v>13</v>
      </c>
      <c r="EF9" s="114">
        <v>5</v>
      </c>
      <c r="EG9" s="114"/>
      <c r="EH9" s="112">
        <f t="shared" si="17"/>
        <v>3.183231456205249E-12</v>
      </c>
      <c r="EI9" s="115">
        <v>13</v>
      </c>
      <c r="EJ9" s="116">
        <v>15</v>
      </c>
      <c r="EK9" s="116"/>
      <c r="EL9" s="116">
        <v>13</v>
      </c>
      <c r="EM9" s="116">
        <v>28</v>
      </c>
      <c r="EN9" s="116">
        <v>44</v>
      </c>
      <c r="EO9" s="116"/>
      <c r="EP9" s="117">
        <f t="shared" si="18"/>
        <v>823.9999999999977</v>
      </c>
      <c r="EQ9" s="113">
        <v>14</v>
      </c>
      <c r="ER9" s="114">
        <v>5</v>
      </c>
      <c r="ES9" s="114"/>
      <c r="ET9" s="112">
        <f t="shared" si="19"/>
        <v>0</v>
      </c>
      <c r="EU9" s="113">
        <v>14</v>
      </c>
      <c r="EV9" s="114">
        <v>25</v>
      </c>
      <c r="EW9" s="114"/>
      <c r="EX9" s="112">
        <f t="shared" si="20"/>
        <v>-4.320099833421409E-12</v>
      </c>
      <c r="EY9" s="113">
        <v>14</v>
      </c>
      <c r="EZ9" s="114">
        <v>50</v>
      </c>
      <c r="FA9" s="114"/>
      <c r="FB9" s="112">
        <f t="shared" si="21"/>
        <v>4.320099833421409E-12</v>
      </c>
    </row>
    <row r="10" spans="1:158" s="7" customFormat="1" ht="22.5">
      <c r="A10" s="23"/>
      <c r="B10" s="156">
        <v>2</v>
      </c>
      <c r="C10" s="180">
        <f t="shared" si="0"/>
        <v>4498.999999999987</v>
      </c>
      <c r="D10" s="179">
        <v>86</v>
      </c>
      <c r="E10" s="158" t="s">
        <v>47</v>
      </c>
      <c r="F10" s="70">
        <v>16</v>
      </c>
      <c r="G10" s="97" t="s">
        <v>60</v>
      </c>
      <c r="H10" s="5" t="s">
        <v>61</v>
      </c>
      <c r="I10" s="3" t="s">
        <v>35</v>
      </c>
      <c r="J10" s="89" t="s">
        <v>169</v>
      </c>
      <c r="K10" s="86">
        <v>11</v>
      </c>
      <c r="L10" s="4">
        <v>8</v>
      </c>
      <c r="M10" s="6"/>
      <c r="N10" s="80">
        <v>0</v>
      </c>
      <c r="O10" s="79">
        <v>11</v>
      </c>
      <c r="P10" s="72">
        <v>28</v>
      </c>
      <c r="Q10" s="72"/>
      <c r="R10" s="80">
        <f t="shared" si="1"/>
        <v>5.229594535194337E-12</v>
      </c>
      <c r="S10" s="79">
        <v>11</v>
      </c>
      <c r="T10" s="72">
        <v>48</v>
      </c>
      <c r="U10" s="72"/>
      <c r="V10" s="80">
        <f t="shared" si="2"/>
        <v>0</v>
      </c>
      <c r="W10" s="79">
        <v>11</v>
      </c>
      <c r="X10" s="72">
        <v>53</v>
      </c>
      <c r="Y10" s="72"/>
      <c r="Z10" s="80">
        <f t="shared" si="3"/>
        <v>-5.8548721426632255E-12</v>
      </c>
      <c r="AA10" s="82">
        <v>11</v>
      </c>
      <c r="AB10" s="73">
        <v>56</v>
      </c>
      <c r="AC10" s="73"/>
      <c r="AD10" s="73">
        <v>12</v>
      </c>
      <c r="AE10" s="73">
        <v>4</v>
      </c>
      <c r="AF10" s="73">
        <v>17</v>
      </c>
      <c r="AG10" s="73"/>
      <c r="AH10" s="83">
        <f t="shared" si="4"/>
        <v>496.99999999999454</v>
      </c>
      <c r="AI10" s="79">
        <v>12</v>
      </c>
      <c r="AJ10" s="72">
        <v>41</v>
      </c>
      <c r="AK10" s="72"/>
      <c r="AL10" s="80">
        <f t="shared" si="22"/>
        <v>0</v>
      </c>
      <c r="AM10" s="82">
        <v>12</v>
      </c>
      <c r="AN10" s="73">
        <v>54</v>
      </c>
      <c r="AO10" s="73"/>
      <c r="AP10" s="73">
        <v>13</v>
      </c>
      <c r="AQ10" s="73">
        <v>4</v>
      </c>
      <c r="AR10" s="73">
        <v>13</v>
      </c>
      <c r="AS10" s="73"/>
      <c r="AT10" s="83">
        <f t="shared" si="23"/>
        <v>612.9999999999967</v>
      </c>
      <c r="AU10" s="79">
        <v>13</v>
      </c>
      <c r="AV10" s="72">
        <v>39</v>
      </c>
      <c r="AW10" s="72"/>
      <c r="AX10" s="80">
        <f t="shared" si="24"/>
        <v>0</v>
      </c>
      <c r="AY10" s="79">
        <v>13</v>
      </c>
      <c r="AZ10" s="72">
        <v>59</v>
      </c>
      <c r="BA10" s="72"/>
      <c r="BB10" s="80">
        <f t="shared" si="25"/>
        <v>-4.320099833421409E-12</v>
      </c>
      <c r="BC10" s="79">
        <v>14</v>
      </c>
      <c r="BD10" s="72">
        <v>4</v>
      </c>
      <c r="BE10" s="72"/>
      <c r="BF10" s="80">
        <f t="shared" si="5"/>
        <v>8.526512829121202E-12</v>
      </c>
      <c r="BG10" s="82">
        <v>14</v>
      </c>
      <c r="BH10" s="73">
        <v>7</v>
      </c>
      <c r="BI10" s="73"/>
      <c r="BJ10" s="73">
        <v>14</v>
      </c>
      <c r="BK10" s="73">
        <v>15</v>
      </c>
      <c r="BL10" s="73">
        <v>28</v>
      </c>
      <c r="BM10" s="73"/>
      <c r="BN10" s="83">
        <f t="shared" si="6"/>
        <v>507.9999999999995</v>
      </c>
      <c r="BO10" s="82">
        <v>14</v>
      </c>
      <c r="BP10" s="73">
        <v>52</v>
      </c>
      <c r="BQ10" s="73"/>
      <c r="BR10" s="80">
        <f t="shared" si="7"/>
        <v>0</v>
      </c>
      <c r="BS10" s="82">
        <v>14</v>
      </c>
      <c r="BT10" s="73">
        <v>55</v>
      </c>
      <c r="BU10" s="73"/>
      <c r="BV10" s="73">
        <v>15</v>
      </c>
      <c r="BW10" s="73">
        <v>5</v>
      </c>
      <c r="BX10" s="73">
        <v>3</v>
      </c>
      <c r="BY10" s="73"/>
      <c r="BZ10" s="83">
        <f t="shared" si="8"/>
        <v>602.9999999999983</v>
      </c>
      <c r="CA10" s="82">
        <v>15</v>
      </c>
      <c r="CB10" s="73">
        <v>35</v>
      </c>
      <c r="CC10" s="73"/>
      <c r="CD10" s="80">
        <f t="shared" si="26"/>
        <v>0</v>
      </c>
      <c r="CE10" s="82">
        <v>16</v>
      </c>
      <c r="CF10" s="73">
        <v>20</v>
      </c>
      <c r="CG10" s="73"/>
      <c r="CH10" s="80">
        <f t="shared" si="27"/>
        <v>-9.549694368615746E-12</v>
      </c>
      <c r="CI10" s="82">
        <v>9</v>
      </c>
      <c r="CJ10" s="73">
        <v>34</v>
      </c>
      <c r="CK10" s="73"/>
      <c r="CL10" s="80">
        <v>0</v>
      </c>
      <c r="CM10" s="82">
        <v>9</v>
      </c>
      <c r="CN10" s="73">
        <v>54</v>
      </c>
      <c r="CO10" s="73"/>
      <c r="CP10" s="80">
        <f t="shared" si="9"/>
        <v>5.229594535194337E-12</v>
      </c>
      <c r="CQ10" s="82">
        <v>10</v>
      </c>
      <c r="CR10" s="73">
        <v>14</v>
      </c>
      <c r="CS10" s="73"/>
      <c r="CT10" s="80">
        <f t="shared" si="10"/>
        <v>-4.320099833421409E-12</v>
      </c>
      <c r="CU10" s="82">
        <v>10</v>
      </c>
      <c r="CV10" s="73">
        <v>27</v>
      </c>
      <c r="CW10" s="73"/>
      <c r="CX10" s="73">
        <v>10</v>
      </c>
      <c r="CY10" s="73">
        <v>32</v>
      </c>
      <c r="CZ10" s="73">
        <v>5</v>
      </c>
      <c r="DA10" s="73"/>
      <c r="DB10" s="83">
        <f t="shared" si="11"/>
        <v>305.0000000000029</v>
      </c>
      <c r="DC10" s="79">
        <v>10</v>
      </c>
      <c r="DD10" s="72">
        <v>57</v>
      </c>
      <c r="DE10" s="72"/>
      <c r="DF10" s="80">
        <f t="shared" si="12"/>
        <v>3.183231456205249E-12</v>
      </c>
      <c r="DG10" s="82">
        <v>11</v>
      </c>
      <c r="DH10" s="73">
        <v>24</v>
      </c>
      <c r="DI10" s="73"/>
      <c r="DJ10" s="73">
        <v>11</v>
      </c>
      <c r="DK10" s="73">
        <v>37</v>
      </c>
      <c r="DL10" s="73">
        <v>53</v>
      </c>
      <c r="DM10" s="73"/>
      <c r="DN10" s="83">
        <f t="shared" si="13"/>
        <v>832.9999999999991</v>
      </c>
      <c r="DO10" s="79">
        <v>12</v>
      </c>
      <c r="DP10" s="72">
        <v>14</v>
      </c>
      <c r="DQ10" s="72"/>
      <c r="DR10" s="80">
        <f t="shared" si="14"/>
        <v>-5.9117155615240335E-12</v>
      </c>
      <c r="DS10" s="79">
        <v>12</v>
      </c>
      <c r="DT10" s="72">
        <v>34</v>
      </c>
      <c r="DU10" s="72"/>
      <c r="DV10" s="80">
        <f t="shared" si="15"/>
        <v>5.229594535194337E-12</v>
      </c>
      <c r="DW10" s="82">
        <v>12</v>
      </c>
      <c r="DX10" s="73">
        <v>37</v>
      </c>
      <c r="DY10" s="73"/>
      <c r="DZ10" s="73">
        <v>12</v>
      </c>
      <c r="EA10" s="73">
        <v>42</v>
      </c>
      <c r="EB10" s="73">
        <v>5</v>
      </c>
      <c r="EC10" s="73"/>
      <c r="ED10" s="83">
        <f t="shared" si="16"/>
        <v>305.0000000000029</v>
      </c>
      <c r="EE10" s="79">
        <v>13</v>
      </c>
      <c r="EF10" s="72">
        <v>7</v>
      </c>
      <c r="EG10" s="72"/>
      <c r="EH10" s="80">
        <f t="shared" si="17"/>
        <v>3.183231456205249E-12</v>
      </c>
      <c r="EI10" s="82">
        <v>13</v>
      </c>
      <c r="EJ10" s="73">
        <v>17</v>
      </c>
      <c r="EK10" s="73"/>
      <c r="EL10" s="73">
        <v>13</v>
      </c>
      <c r="EM10" s="73">
        <v>30</v>
      </c>
      <c r="EN10" s="73">
        <v>55</v>
      </c>
      <c r="EO10" s="73"/>
      <c r="EP10" s="83">
        <f t="shared" si="18"/>
        <v>834.9999999999931</v>
      </c>
      <c r="EQ10" s="79">
        <v>14</v>
      </c>
      <c r="ER10" s="72">
        <v>7</v>
      </c>
      <c r="ES10" s="72"/>
      <c r="ET10" s="80">
        <f t="shared" si="19"/>
        <v>0</v>
      </c>
      <c r="EU10" s="79">
        <v>14</v>
      </c>
      <c r="EV10" s="72">
        <v>27</v>
      </c>
      <c r="EW10" s="72"/>
      <c r="EX10" s="80">
        <f t="shared" si="20"/>
        <v>-4.320099833421409E-12</v>
      </c>
      <c r="EY10" s="79">
        <v>14</v>
      </c>
      <c r="EZ10" s="72">
        <v>52</v>
      </c>
      <c r="FA10" s="72"/>
      <c r="FB10" s="80">
        <f t="shared" si="21"/>
        <v>4.320099833421409E-12</v>
      </c>
    </row>
    <row r="11" spans="1:158" s="7" customFormat="1" ht="22.5">
      <c r="A11" s="23"/>
      <c r="B11" s="156">
        <v>3</v>
      </c>
      <c r="C11" s="180">
        <f t="shared" si="0"/>
        <v>4559.9999999999945</v>
      </c>
      <c r="D11" s="179">
        <v>75</v>
      </c>
      <c r="E11" s="158" t="s">
        <v>47</v>
      </c>
      <c r="F11" s="70">
        <v>11</v>
      </c>
      <c r="G11" s="97" t="s">
        <v>45</v>
      </c>
      <c r="H11" s="5" t="s">
        <v>56</v>
      </c>
      <c r="I11" s="3" t="s">
        <v>35</v>
      </c>
      <c r="J11" s="89" t="s">
        <v>172</v>
      </c>
      <c r="K11" s="86">
        <v>11</v>
      </c>
      <c r="L11" s="4">
        <v>4</v>
      </c>
      <c r="M11" s="6"/>
      <c r="N11" s="80">
        <v>0</v>
      </c>
      <c r="O11" s="79">
        <v>11</v>
      </c>
      <c r="P11" s="72">
        <v>24</v>
      </c>
      <c r="Q11" s="72"/>
      <c r="R11" s="80">
        <f t="shared" si="1"/>
        <v>5.229594535194337E-12</v>
      </c>
      <c r="S11" s="79">
        <v>11</v>
      </c>
      <c r="T11" s="72">
        <v>44</v>
      </c>
      <c r="U11" s="72"/>
      <c r="V11" s="80">
        <f t="shared" si="2"/>
        <v>-4.320099833421409E-12</v>
      </c>
      <c r="W11" s="79">
        <v>11</v>
      </c>
      <c r="X11" s="72">
        <v>49</v>
      </c>
      <c r="Y11" s="72"/>
      <c r="Z11" s="80">
        <f t="shared" si="3"/>
        <v>-1.0800249583553523E-12</v>
      </c>
      <c r="AA11" s="82">
        <v>11</v>
      </c>
      <c r="AB11" s="73">
        <v>52</v>
      </c>
      <c r="AC11" s="73"/>
      <c r="AD11" s="73">
        <v>12</v>
      </c>
      <c r="AE11" s="73">
        <v>0</v>
      </c>
      <c r="AF11" s="73">
        <v>29</v>
      </c>
      <c r="AG11" s="73"/>
      <c r="AH11" s="83">
        <f t="shared" si="4"/>
        <v>508.9999999999964</v>
      </c>
      <c r="AI11" s="79">
        <v>12</v>
      </c>
      <c r="AJ11" s="72">
        <v>37</v>
      </c>
      <c r="AK11" s="72"/>
      <c r="AL11" s="80">
        <f t="shared" si="22"/>
        <v>0</v>
      </c>
      <c r="AM11" s="82">
        <v>12</v>
      </c>
      <c r="AN11" s="73">
        <v>50</v>
      </c>
      <c r="AO11" s="73"/>
      <c r="AP11" s="73">
        <v>13</v>
      </c>
      <c r="AQ11" s="73">
        <v>0</v>
      </c>
      <c r="AR11" s="73">
        <v>16</v>
      </c>
      <c r="AS11" s="73"/>
      <c r="AT11" s="83">
        <f t="shared" si="23"/>
        <v>616.0000000000068</v>
      </c>
      <c r="AU11" s="79">
        <v>13</v>
      </c>
      <c r="AV11" s="72">
        <v>35</v>
      </c>
      <c r="AW11" s="72"/>
      <c r="AX11" s="80">
        <f t="shared" si="24"/>
        <v>0</v>
      </c>
      <c r="AY11" s="79">
        <v>13</v>
      </c>
      <c r="AZ11" s="72">
        <v>55</v>
      </c>
      <c r="BA11" s="72"/>
      <c r="BB11" s="80">
        <f t="shared" si="25"/>
        <v>-4.320099833421409E-12</v>
      </c>
      <c r="BC11" s="79">
        <v>14</v>
      </c>
      <c r="BD11" s="72">
        <v>0</v>
      </c>
      <c r="BE11" s="72"/>
      <c r="BF11" s="80">
        <f t="shared" si="5"/>
        <v>8.526512829121202E-12</v>
      </c>
      <c r="BG11" s="82">
        <v>14</v>
      </c>
      <c r="BH11" s="73">
        <v>3</v>
      </c>
      <c r="BI11" s="73"/>
      <c r="BJ11" s="73">
        <v>14</v>
      </c>
      <c r="BK11" s="73">
        <v>11</v>
      </c>
      <c r="BL11" s="73">
        <v>41</v>
      </c>
      <c r="BM11" s="73"/>
      <c r="BN11" s="83">
        <f t="shared" si="6"/>
        <v>520.9999999999983</v>
      </c>
      <c r="BO11" s="82">
        <v>14</v>
      </c>
      <c r="BP11" s="73">
        <v>48</v>
      </c>
      <c r="BQ11" s="73"/>
      <c r="BR11" s="80">
        <f t="shared" si="7"/>
        <v>0</v>
      </c>
      <c r="BS11" s="82">
        <v>14</v>
      </c>
      <c r="BT11" s="73">
        <v>51</v>
      </c>
      <c r="BU11" s="73"/>
      <c r="BV11" s="73">
        <v>15</v>
      </c>
      <c r="BW11" s="73">
        <v>1</v>
      </c>
      <c r="BX11" s="73">
        <v>32</v>
      </c>
      <c r="BY11" s="73"/>
      <c r="BZ11" s="83">
        <f t="shared" si="8"/>
        <v>631.9999999999965</v>
      </c>
      <c r="CA11" s="82">
        <v>15</v>
      </c>
      <c r="CB11" s="73">
        <v>31</v>
      </c>
      <c r="CC11" s="73"/>
      <c r="CD11" s="80">
        <f t="shared" si="26"/>
        <v>0</v>
      </c>
      <c r="CE11" s="82">
        <v>16</v>
      </c>
      <c r="CF11" s="73">
        <v>16</v>
      </c>
      <c r="CG11" s="73"/>
      <c r="CH11" s="80">
        <f t="shared" si="27"/>
        <v>-9.549694368615746E-12</v>
      </c>
      <c r="CI11" s="82">
        <v>9</v>
      </c>
      <c r="CJ11" s="73">
        <v>36</v>
      </c>
      <c r="CK11" s="73"/>
      <c r="CL11" s="80">
        <v>0</v>
      </c>
      <c r="CM11" s="82">
        <v>9</v>
      </c>
      <c r="CN11" s="73">
        <v>56</v>
      </c>
      <c r="CO11" s="73"/>
      <c r="CP11" s="80">
        <f t="shared" si="9"/>
        <v>5.229594535194337E-12</v>
      </c>
      <c r="CQ11" s="82">
        <v>10</v>
      </c>
      <c r="CR11" s="73">
        <v>16</v>
      </c>
      <c r="CS11" s="73"/>
      <c r="CT11" s="80">
        <f t="shared" si="10"/>
        <v>0</v>
      </c>
      <c r="CU11" s="82">
        <v>10</v>
      </c>
      <c r="CV11" s="73">
        <v>29</v>
      </c>
      <c r="CW11" s="73"/>
      <c r="CX11" s="73">
        <v>10</v>
      </c>
      <c r="CY11" s="73">
        <v>33</v>
      </c>
      <c r="CZ11" s="73">
        <v>59</v>
      </c>
      <c r="DA11" s="73">
        <v>10</v>
      </c>
      <c r="DB11" s="83">
        <f t="shared" si="11"/>
        <v>309.00000000000676</v>
      </c>
      <c r="DC11" s="79">
        <v>10</v>
      </c>
      <c r="DD11" s="72">
        <v>59</v>
      </c>
      <c r="DE11" s="72"/>
      <c r="DF11" s="80">
        <f t="shared" si="12"/>
        <v>3.183231456205249E-12</v>
      </c>
      <c r="DG11" s="82">
        <v>11</v>
      </c>
      <c r="DH11" s="73">
        <v>26</v>
      </c>
      <c r="DI11" s="73"/>
      <c r="DJ11" s="73">
        <v>11</v>
      </c>
      <c r="DK11" s="73">
        <v>39</v>
      </c>
      <c r="DL11" s="73">
        <v>45</v>
      </c>
      <c r="DM11" s="73"/>
      <c r="DN11" s="83">
        <f t="shared" si="13"/>
        <v>824.9999999999947</v>
      </c>
      <c r="DO11" s="79">
        <v>12</v>
      </c>
      <c r="DP11" s="72">
        <v>16</v>
      </c>
      <c r="DQ11" s="72"/>
      <c r="DR11" s="80">
        <f t="shared" si="14"/>
        <v>3.637978807091713E-12</v>
      </c>
      <c r="DS11" s="79">
        <v>12</v>
      </c>
      <c r="DT11" s="72">
        <v>36</v>
      </c>
      <c r="DU11" s="72"/>
      <c r="DV11" s="80">
        <f t="shared" si="15"/>
        <v>-4.320099833421409E-12</v>
      </c>
      <c r="DW11" s="82">
        <v>12</v>
      </c>
      <c r="DX11" s="73">
        <v>39</v>
      </c>
      <c r="DY11" s="73"/>
      <c r="DZ11" s="73">
        <v>12</v>
      </c>
      <c r="EA11" s="73">
        <v>44</v>
      </c>
      <c r="EB11" s="73">
        <v>7</v>
      </c>
      <c r="EC11" s="73"/>
      <c r="ED11" s="83">
        <f t="shared" si="16"/>
        <v>306.9999999999968</v>
      </c>
      <c r="EE11" s="79">
        <v>13</v>
      </c>
      <c r="EF11" s="72">
        <v>9</v>
      </c>
      <c r="EG11" s="72"/>
      <c r="EH11" s="80">
        <f t="shared" si="17"/>
        <v>3.183231456205249E-12</v>
      </c>
      <c r="EI11" s="82">
        <v>13</v>
      </c>
      <c r="EJ11" s="73">
        <v>19</v>
      </c>
      <c r="EK11" s="73"/>
      <c r="EL11" s="73">
        <v>13</v>
      </c>
      <c r="EM11" s="73">
        <v>33</v>
      </c>
      <c r="EN11" s="73">
        <v>1</v>
      </c>
      <c r="EO11" s="73"/>
      <c r="EP11" s="83">
        <f t="shared" si="18"/>
        <v>840.999999999994</v>
      </c>
      <c r="EQ11" s="79">
        <v>14</v>
      </c>
      <c r="ER11" s="72">
        <v>9</v>
      </c>
      <c r="ES11" s="72"/>
      <c r="ET11" s="80">
        <f t="shared" si="19"/>
        <v>0</v>
      </c>
      <c r="EU11" s="79">
        <v>14</v>
      </c>
      <c r="EV11" s="72">
        <v>29</v>
      </c>
      <c r="EW11" s="72"/>
      <c r="EX11" s="80">
        <f t="shared" si="20"/>
        <v>-4.320099833421409E-12</v>
      </c>
      <c r="EY11" s="79">
        <v>14</v>
      </c>
      <c r="EZ11" s="72">
        <v>54</v>
      </c>
      <c r="FA11" s="72"/>
      <c r="FB11" s="80">
        <f t="shared" si="21"/>
        <v>4.320099833421409E-12</v>
      </c>
    </row>
    <row r="12" spans="1:158" s="7" customFormat="1" ht="22.5">
      <c r="A12" s="23"/>
      <c r="B12" s="157">
        <v>4</v>
      </c>
      <c r="C12" s="180">
        <f t="shared" si="0"/>
        <v>4772.999999999999</v>
      </c>
      <c r="D12" s="178">
        <v>66</v>
      </c>
      <c r="E12" s="158" t="s">
        <v>47</v>
      </c>
      <c r="F12" s="70">
        <v>4</v>
      </c>
      <c r="G12" s="97" t="s">
        <v>25</v>
      </c>
      <c r="H12" s="5" t="s">
        <v>68</v>
      </c>
      <c r="I12" s="3" t="s">
        <v>35</v>
      </c>
      <c r="J12" s="89" t="s">
        <v>172</v>
      </c>
      <c r="K12" s="86">
        <v>11</v>
      </c>
      <c r="L12" s="4">
        <v>10</v>
      </c>
      <c r="M12" s="6"/>
      <c r="N12" s="80">
        <v>0</v>
      </c>
      <c r="O12" s="79">
        <v>11</v>
      </c>
      <c r="P12" s="72">
        <v>30</v>
      </c>
      <c r="Q12" s="72"/>
      <c r="R12" s="80">
        <f t="shared" si="1"/>
        <v>5.229594535194337E-12</v>
      </c>
      <c r="S12" s="79">
        <v>11</v>
      </c>
      <c r="T12" s="72">
        <v>50</v>
      </c>
      <c r="U12" s="72"/>
      <c r="V12" s="80">
        <f t="shared" si="2"/>
        <v>0</v>
      </c>
      <c r="W12" s="79">
        <v>11</v>
      </c>
      <c r="X12" s="72">
        <v>55</v>
      </c>
      <c r="Y12" s="72"/>
      <c r="Z12" s="80">
        <f t="shared" si="3"/>
        <v>-5.8548721426632255E-12</v>
      </c>
      <c r="AA12" s="82">
        <v>11</v>
      </c>
      <c r="AB12" s="73">
        <v>58</v>
      </c>
      <c r="AC12" s="73"/>
      <c r="AD12" s="73">
        <v>12</v>
      </c>
      <c r="AE12" s="73">
        <v>6</v>
      </c>
      <c r="AF12" s="73">
        <v>52</v>
      </c>
      <c r="AG12" s="73"/>
      <c r="AH12" s="83">
        <f t="shared" si="4"/>
        <v>532.0000000000032</v>
      </c>
      <c r="AI12" s="79">
        <v>12</v>
      </c>
      <c r="AJ12" s="72">
        <v>43</v>
      </c>
      <c r="AK12" s="72"/>
      <c r="AL12" s="80">
        <f t="shared" si="22"/>
        <v>0</v>
      </c>
      <c r="AM12" s="82">
        <v>12</v>
      </c>
      <c r="AN12" s="73">
        <v>56</v>
      </c>
      <c r="AO12" s="73"/>
      <c r="AP12" s="73">
        <v>13</v>
      </c>
      <c r="AQ12" s="73">
        <v>6</v>
      </c>
      <c r="AR12" s="73">
        <v>34</v>
      </c>
      <c r="AS12" s="73"/>
      <c r="AT12" s="83">
        <f t="shared" si="23"/>
        <v>634</v>
      </c>
      <c r="AU12" s="79">
        <v>13</v>
      </c>
      <c r="AV12" s="72">
        <v>41</v>
      </c>
      <c r="AW12" s="72"/>
      <c r="AX12" s="80">
        <f t="shared" si="24"/>
        <v>0</v>
      </c>
      <c r="AY12" s="79">
        <v>14</v>
      </c>
      <c r="AZ12" s="72">
        <v>1</v>
      </c>
      <c r="BA12" s="72"/>
      <c r="BB12" s="80">
        <f t="shared" si="25"/>
        <v>5.229594535194337E-12</v>
      </c>
      <c r="BC12" s="79">
        <v>14</v>
      </c>
      <c r="BD12" s="72">
        <v>6</v>
      </c>
      <c r="BE12" s="72"/>
      <c r="BF12" s="80">
        <f t="shared" si="5"/>
        <v>-1.0800249583553523E-12</v>
      </c>
      <c r="BG12" s="82">
        <v>14</v>
      </c>
      <c r="BH12" s="73">
        <v>9</v>
      </c>
      <c r="BI12" s="73"/>
      <c r="BJ12" s="73">
        <v>14</v>
      </c>
      <c r="BK12" s="73">
        <v>18</v>
      </c>
      <c r="BL12" s="73">
        <v>1</v>
      </c>
      <c r="BM12" s="73"/>
      <c r="BN12" s="83">
        <f t="shared" si="6"/>
        <v>540.999999999995</v>
      </c>
      <c r="BO12" s="82">
        <v>14</v>
      </c>
      <c r="BP12" s="73">
        <v>54</v>
      </c>
      <c r="BQ12" s="73"/>
      <c r="BR12" s="80">
        <f t="shared" si="7"/>
        <v>0</v>
      </c>
      <c r="BS12" s="82">
        <v>14</v>
      </c>
      <c r="BT12" s="73">
        <v>57</v>
      </c>
      <c r="BU12" s="73"/>
      <c r="BV12" s="73">
        <v>15</v>
      </c>
      <c r="BW12" s="73">
        <v>8</v>
      </c>
      <c r="BX12" s="73">
        <v>14</v>
      </c>
      <c r="BY12" s="73"/>
      <c r="BZ12" s="83">
        <f t="shared" si="8"/>
        <v>674.0000000000031</v>
      </c>
      <c r="CA12" s="82">
        <v>15</v>
      </c>
      <c r="CB12" s="73">
        <v>37</v>
      </c>
      <c r="CC12" s="73"/>
      <c r="CD12" s="80">
        <f t="shared" si="26"/>
        <v>0</v>
      </c>
      <c r="CE12" s="82">
        <v>16</v>
      </c>
      <c r="CF12" s="73">
        <v>22</v>
      </c>
      <c r="CG12" s="73"/>
      <c r="CH12" s="80">
        <f t="shared" si="27"/>
        <v>0</v>
      </c>
      <c r="CI12" s="82">
        <v>9</v>
      </c>
      <c r="CJ12" s="73">
        <v>40</v>
      </c>
      <c r="CK12" s="73"/>
      <c r="CL12" s="80">
        <v>0</v>
      </c>
      <c r="CM12" s="82">
        <v>10</v>
      </c>
      <c r="CN12" s="73">
        <v>0</v>
      </c>
      <c r="CO12" s="73"/>
      <c r="CP12" s="80">
        <f t="shared" si="9"/>
        <v>5.229594535194337E-12</v>
      </c>
      <c r="CQ12" s="82">
        <v>10</v>
      </c>
      <c r="CR12" s="73">
        <v>20</v>
      </c>
      <c r="CS12" s="73"/>
      <c r="CT12" s="80">
        <f t="shared" si="10"/>
        <v>0</v>
      </c>
      <c r="CU12" s="82">
        <v>10</v>
      </c>
      <c r="CV12" s="73">
        <v>33</v>
      </c>
      <c r="CW12" s="73"/>
      <c r="CX12" s="73">
        <v>10</v>
      </c>
      <c r="CY12" s="73">
        <v>38</v>
      </c>
      <c r="CZ12" s="73">
        <v>12</v>
      </c>
      <c r="DA12" s="73"/>
      <c r="DB12" s="83">
        <f t="shared" si="11"/>
        <v>311.999999999996</v>
      </c>
      <c r="DC12" s="79">
        <v>11</v>
      </c>
      <c r="DD12" s="72">
        <v>3</v>
      </c>
      <c r="DE12" s="72"/>
      <c r="DF12" s="80">
        <f t="shared" si="12"/>
        <v>0</v>
      </c>
      <c r="DG12" s="82">
        <v>11</v>
      </c>
      <c r="DH12" s="73">
        <v>30</v>
      </c>
      <c r="DI12" s="73"/>
      <c r="DJ12" s="73">
        <v>11</v>
      </c>
      <c r="DK12" s="73">
        <v>44</v>
      </c>
      <c r="DL12" s="73">
        <v>45</v>
      </c>
      <c r="DM12" s="73"/>
      <c r="DN12" s="83">
        <f t="shared" si="13"/>
        <v>884.9999999999992</v>
      </c>
      <c r="DO12" s="79">
        <v>12</v>
      </c>
      <c r="DP12" s="72">
        <v>20</v>
      </c>
      <c r="DQ12" s="72"/>
      <c r="DR12" s="80">
        <f t="shared" si="14"/>
        <v>3.637978807091713E-12</v>
      </c>
      <c r="DS12" s="79">
        <v>12</v>
      </c>
      <c r="DT12" s="72">
        <v>40</v>
      </c>
      <c r="DU12" s="72"/>
      <c r="DV12" s="80">
        <f t="shared" si="15"/>
        <v>-4.320099833421409E-12</v>
      </c>
      <c r="DW12" s="82">
        <v>12</v>
      </c>
      <c r="DX12" s="73">
        <v>43</v>
      </c>
      <c r="DY12" s="73"/>
      <c r="DZ12" s="73">
        <v>12</v>
      </c>
      <c r="EA12" s="73">
        <v>48</v>
      </c>
      <c r="EB12" s="73">
        <v>22</v>
      </c>
      <c r="EC12" s="73"/>
      <c r="ED12" s="83">
        <f t="shared" si="16"/>
        <v>321.9999999999992</v>
      </c>
      <c r="EE12" s="79">
        <v>13</v>
      </c>
      <c r="EF12" s="72">
        <v>13</v>
      </c>
      <c r="EG12" s="72"/>
      <c r="EH12" s="80">
        <f t="shared" si="17"/>
        <v>3.183231456205249E-12</v>
      </c>
      <c r="EI12" s="82">
        <v>13</v>
      </c>
      <c r="EJ12" s="73">
        <v>21</v>
      </c>
      <c r="EK12" s="73"/>
      <c r="EL12" s="73">
        <v>13</v>
      </c>
      <c r="EM12" s="73">
        <v>35</v>
      </c>
      <c r="EN12" s="73">
        <v>33</v>
      </c>
      <c r="EO12" s="73"/>
      <c r="EP12" s="83">
        <f t="shared" si="18"/>
        <v>872.9999999999926</v>
      </c>
      <c r="EQ12" s="79">
        <v>14</v>
      </c>
      <c r="ER12" s="72">
        <v>11</v>
      </c>
      <c r="ES12" s="72"/>
      <c r="ET12" s="80">
        <f t="shared" si="19"/>
        <v>0</v>
      </c>
      <c r="EU12" s="79">
        <v>14</v>
      </c>
      <c r="EV12" s="72">
        <v>31</v>
      </c>
      <c r="EW12" s="72"/>
      <c r="EX12" s="80">
        <f t="shared" si="20"/>
        <v>5.229594535194337E-12</v>
      </c>
      <c r="EY12" s="79">
        <v>14</v>
      </c>
      <c r="EZ12" s="72">
        <v>56</v>
      </c>
      <c r="FA12" s="72"/>
      <c r="FB12" s="80">
        <f t="shared" si="21"/>
        <v>-5.229594535194337E-12</v>
      </c>
    </row>
    <row r="13" spans="1:158" s="7" customFormat="1" ht="22.5">
      <c r="A13" s="23"/>
      <c r="B13" s="157">
        <v>5</v>
      </c>
      <c r="C13" s="180">
        <f t="shared" si="0"/>
        <v>4964.000000000014</v>
      </c>
      <c r="D13" s="179">
        <v>57</v>
      </c>
      <c r="E13" s="158" t="s">
        <v>47</v>
      </c>
      <c r="F13" s="70">
        <v>41</v>
      </c>
      <c r="G13" s="97" t="s">
        <v>71</v>
      </c>
      <c r="H13" s="5" t="s">
        <v>72</v>
      </c>
      <c r="I13" s="3" t="s">
        <v>73</v>
      </c>
      <c r="J13" s="89" t="s">
        <v>169</v>
      </c>
      <c r="K13" s="87">
        <v>11</v>
      </c>
      <c r="L13" s="11">
        <v>14</v>
      </c>
      <c r="M13" s="4"/>
      <c r="N13" s="80">
        <v>0</v>
      </c>
      <c r="O13" s="79">
        <v>11</v>
      </c>
      <c r="P13" s="72">
        <v>34</v>
      </c>
      <c r="Q13" s="72"/>
      <c r="R13" s="80">
        <f t="shared" si="1"/>
        <v>5.229594535194337E-12</v>
      </c>
      <c r="S13" s="79">
        <v>11</v>
      </c>
      <c r="T13" s="72">
        <v>54</v>
      </c>
      <c r="U13" s="72"/>
      <c r="V13" s="80">
        <f t="shared" si="2"/>
        <v>0</v>
      </c>
      <c r="W13" s="79">
        <v>11</v>
      </c>
      <c r="X13" s="72">
        <v>59</v>
      </c>
      <c r="Y13" s="72"/>
      <c r="Z13" s="80">
        <f t="shared" si="3"/>
        <v>-5.8548721426632255E-12</v>
      </c>
      <c r="AA13" s="82">
        <v>12</v>
      </c>
      <c r="AB13" s="73">
        <v>2</v>
      </c>
      <c r="AC13" s="73"/>
      <c r="AD13" s="73">
        <v>12</v>
      </c>
      <c r="AE13" s="73">
        <v>11</v>
      </c>
      <c r="AF13" s="73">
        <v>28</v>
      </c>
      <c r="AG13" s="73"/>
      <c r="AH13" s="83">
        <f t="shared" si="4"/>
        <v>567.9999999999993</v>
      </c>
      <c r="AI13" s="79">
        <v>12</v>
      </c>
      <c r="AJ13" s="72">
        <v>47</v>
      </c>
      <c r="AK13" s="72"/>
      <c r="AL13" s="80">
        <f t="shared" si="22"/>
        <v>0</v>
      </c>
      <c r="AM13" s="82">
        <v>13</v>
      </c>
      <c r="AN13" s="73">
        <v>0</v>
      </c>
      <c r="AO13" s="73"/>
      <c r="AP13" s="73">
        <v>13</v>
      </c>
      <c r="AQ13" s="73">
        <v>11</v>
      </c>
      <c r="AR13" s="73">
        <v>0</v>
      </c>
      <c r="AS13" s="73"/>
      <c r="AT13" s="83">
        <f t="shared" si="23"/>
        <v>660.0000000000073</v>
      </c>
      <c r="AU13" s="79">
        <v>13</v>
      </c>
      <c r="AV13" s="72">
        <v>45</v>
      </c>
      <c r="AW13" s="72"/>
      <c r="AX13" s="80">
        <f t="shared" si="24"/>
        <v>0</v>
      </c>
      <c r="AY13" s="79">
        <v>14</v>
      </c>
      <c r="AZ13" s="72">
        <v>5</v>
      </c>
      <c r="BA13" s="72"/>
      <c r="BB13" s="80">
        <f t="shared" si="25"/>
        <v>5.229594535194337E-12</v>
      </c>
      <c r="BC13" s="79">
        <v>14</v>
      </c>
      <c r="BD13" s="72">
        <v>10</v>
      </c>
      <c r="BE13" s="72"/>
      <c r="BF13" s="80">
        <f t="shared" si="5"/>
        <v>-1.0800249583553523E-12</v>
      </c>
      <c r="BG13" s="82">
        <v>14</v>
      </c>
      <c r="BH13" s="73">
        <v>13</v>
      </c>
      <c r="BI13" s="73"/>
      <c r="BJ13" s="73">
        <v>14</v>
      </c>
      <c r="BK13" s="73">
        <v>22</v>
      </c>
      <c r="BL13" s="73">
        <v>19</v>
      </c>
      <c r="BM13" s="73"/>
      <c r="BN13" s="83">
        <f t="shared" si="6"/>
        <v>558.9999999999978</v>
      </c>
      <c r="BO13" s="82">
        <v>14</v>
      </c>
      <c r="BP13" s="73">
        <v>58</v>
      </c>
      <c r="BQ13" s="73"/>
      <c r="BR13" s="80">
        <f t="shared" si="7"/>
        <v>0</v>
      </c>
      <c r="BS13" s="82">
        <v>15</v>
      </c>
      <c r="BT13" s="73">
        <v>1</v>
      </c>
      <c r="BU13" s="73"/>
      <c r="BV13" s="73">
        <v>15</v>
      </c>
      <c r="BW13" s="73">
        <v>12</v>
      </c>
      <c r="BX13" s="73">
        <v>41</v>
      </c>
      <c r="BY13" s="73"/>
      <c r="BZ13" s="83">
        <f t="shared" si="8"/>
        <v>700.9999999999977</v>
      </c>
      <c r="CA13" s="82">
        <v>15</v>
      </c>
      <c r="CB13" s="73">
        <v>41</v>
      </c>
      <c r="CC13" s="73"/>
      <c r="CD13" s="80">
        <f t="shared" si="26"/>
        <v>0</v>
      </c>
      <c r="CE13" s="82">
        <v>16</v>
      </c>
      <c r="CF13" s="73">
        <v>26</v>
      </c>
      <c r="CG13" s="73"/>
      <c r="CH13" s="80">
        <f t="shared" si="27"/>
        <v>0</v>
      </c>
      <c r="CI13" s="82">
        <v>9</v>
      </c>
      <c r="CJ13" s="73">
        <v>44</v>
      </c>
      <c r="CK13" s="73"/>
      <c r="CL13" s="80">
        <v>0</v>
      </c>
      <c r="CM13" s="82">
        <v>10</v>
      </c>
      <c r="CN13" s="73">
        <v>4</v>
      </c>
      <c r="CO13" s="73"/>
      <c r="CP13" s="80">
        <f t="shared" si="9"/>
        <v>5.229594535194337E-12</v>
      </c>
      <c r="CQ13" s="82">
        <v>10</v>
      </c>
      <c r="CR13" s="73">
        <v>24</v>
      </c>
      <c r="CS13" s="73"/>
      <c r="CT13" s="80">
        <f t="shared" si="10"/>
        <v>0</v>
      </c>
      <c r="CU13" s="82">
        <v>10</v>
      </c>
      <c r="CV13" s="73">
        <v>37</v>
      </c>
      <c r="CW13" s="73"/>
      <c r="CX13" s="73">
        <v>10</v>
      </c>
      <c r="CY13" s="73">
        <v>42</v>
      </c>
      <c r="CZ13" s="73">
        <v>42</v>
      </c>
      <c r="DA13" s="73"/>
      <c r="DB13" s="83">
        <f t="shared" si="11"/>
        <v>341.9999999999959</v>
      </c>
      <c r="DC13" s="79">
        <v>11</v>
      </c>
      <c r="DD13" s="72">
        <v>7</v>
      </c>
      <c r="DE13" s="72"/>
      <c r="DF13" s="80">
        <f t="shared" si="12"/>
        <v>0</v>
      </c>
      <c r="DG13" s="82">
        <v>11</v>
      </c>
      <c r="DH13" s="73">
        <v>34</v>
      </c>
      <c r="DI13" s="73"/>
      <c r="DJ13" s="73">
        <v>11</v>
      </c>
      <c r="DK13" s="73">
        <v>49</v>
      </c>
      <c r="DL13" s="73">
        <v>5</v>
      </c>
      <c r="DM13" s="73"/>
      <c r="DN13" s="83">
        <f t="shared" si="13"/>
        <v>905.0000000000008</v>
      </c>
      <c r="DO13" s="79">
        <v>12</v>
      </c>
      <c r="DP13" s="72">
        <v>24</v>
      </c>
      <c r="DQ13" s="72"/>
      <c r="DR13" s="80">
        <f t="shared" si="14"/>
        <v>3.637978807091713E-12</v>
      </c>
      <c r="DS13" s="79">
        <v>12</v>
      </c>
      <c r="DT13" s="72">
        <v>44</v>
      </c>
      <c r="DU13" s="72"/>
      <c r="DV13" s="80">
        <f t="shared" si="15"/>
        <v>-4.320099833421409E-12</v>
      </c>
      <c r="DW13" s="82">
        <v>12</v>
      </c>
      <c r="DX13" s="73">
        <v>47</v>
      </c>
      <c r="DY13" s="73"/>
      <c r="DZ13" s="73">
        <v>12</v>
      </c>
      <c r="EA13" s="73">
        <v>52</v>
      </c>
      <c r="EB13" s="73">
        <v>34</v>
      </c>
      <c r="EC13" s="73"/>
      <c r="ED13" s="83">
        <f t="shared" si="16"/>
        <v>334.000000000001</v>
      </c>
      <c r="EE13" s="79">
        <v>13</v>
      </c>
      <c r="EF13" s="72">
        <v>17</v>
      </c>
      <c r="EG13" s="72"/>
      <c r="EH13" s="80">
        <f t="shared" si="17"/>
        <v>3.183231456205249E-12</v>
      </c>
      <c r="EI13" s="82">
        <v>13</v>
      </c>
      <c r="EJ13" s="73">
        <v>25</v>
      </c>
      <c r="EK13" s="73"/>
      <c r="EL13" s="73">
        <v>13</v>
      </c>
      <c r="EM13" s="73">
        <v>39</v>
      </c>
      <c r="EN13" s="73">
        <v>55</v>
      </c>
      <c r="EO13" s="73"/>
      <c r="EP13" s="83">
        <f t="shared" si="18"/>
        <v>895.0000000000024</v>
      </c>
      <c r="EQ13" s="79">
        <v>14</v>
      </c>
      <c r="ER13" s="72">
        <v>15</v>
      </c>
      <c r="ES13" s="72"/>
      <c r="ET13" s="80">
        <f t="shared" si="19"/>
        <v>0</v>
      </c>
      <c r="EU13" s="79">
        <v>14</v>
      </c>
      <c r="EV13" s="72">
        <v>35</v>
      </c>
      <c r="EW13" s="72"/>
      <c r="EX13" s="80">
        <f t="shared" si="20"/>
        <v>5.229594535194337E-12</v>
      </c>
      <c r="EY13" s="79">
        <v>15</v>
      </c>
      <c r="EZ13" s="72">
        <v>0</v>
      </c>
      <c r="FA13" s="72"/>
      <c r="FB13" s="80">
        <f t="shared" si="21"/>
        <v>-5.229594535194337E-12</v>
      </c>
    </row>
    <row r="14" spans="1:158" s="7" customFormat="1" ht="22.5">
      <c r="A14" s="23"/>
      <c r="B14" s="157">
        <v>6</v>
      </c>
      <c r="C14" s="180">
        <f t="shared" si="0"/>
        <v>5048.000000000016</v>
      </c>
      <c r="D14" s="178">
        <v>50</v>
      </c>
      <c r="E14" s="158" t="s">
        <v>48</v>
      </c>
      <c r="F14" s="70">
        <v>9</v>
      </c>
      <c r="G14" s="97" t="s">
        <v>26</v>
      </c>
      <c r="H14" s="5" t="s">
        <v>54</v>
      </c>
      <c r="I14" s="3" t="s">
        <v>31</v>
      </c>
      <c r="J14" s="89" t="s">
        <v>172</v>
      </c>
      <c r="K14" s="86">
        <v>11</v>
      </c>
      <c r="L14" s="4">
        <v>24</v>
      </c>
      <c r="M14" s="6"/>
      <c r="N14" s="80">
        <v>0</v>
      </c>
      <c r="O14" s="79">
        <v>11</v>
      </c>
      <c r="P14" s="72">
        <v>44</v>
      </c>
      <c r="Q14" s="72"/>
      <c r="R14" s="80">
        <f t="shared" si="1"/>
        <v>-4.320099833421409E-12</v>
      </c>
      <c r="S14" s="79">
        <v>12</v>
      </c>
      <c r="T14" s="72">
        <v>4</v>
      </c>
      <c r="U14" s="72"/>
      <c r="V14" s="80">
        <f t="shared" si="2"/>
        <v>0</v>
      </c>
      <c r="W14" s="79">
        <v>12</v>
      </c>
      <c r="X14" s="72">
        <v>9</v>
      </c>
      <c r="Y14" s="72"/>
      <c r="Z14" s="80">
        <f t="shared" si="3"/>
        <v>-1.0800249583553523E-12</v>
      </c>
      <c r="AA14" s="82">
        <v>12</v>
      </c>
      <c r="AB14" s="73">
        <v>12</v>
      </c>
      <c r="AC14" s="73"/>
      <c r="AD14" s="73">
        <v>12</v>
      </c>
      <c r="AE14" s="73">
        <v>21</v>
      </c>
      <c r="AF14" s="73">
        <v>34</v>
      </c>
      <c r="AG14" s="73"/>
      <c r="AH14" s="83">
        <f t="shared" si="4"/>
        <v>574.0000000000002</v>
      </c>
      <c r="AI14" s="79">
        <v>12</v>
      </c>
      <c r="AJ14" s="72">
        <v>57</v>
      </c>
      <c r="AK14" s="72"/>
      <c r="AL14" s="80">
        <f t="shared" si="22"/>
        <v>0</v>
      </c>
      <c r="AM14" s="82">
        <v>13</v>
      </c>
      <c r="AN14" s="73">
        <v>10</v>
      </c>
      <c r="AO14" s="73"/>
      <c r="AP14" s="73">
        <v>13</v>
      </c>
      <c r="AQ14" s="73">
        <v>21</v>
      </c>
      <c r="AR14" s="73">
        <v>6</v>
      </c>
      <c r="AS14" s="73"/>
      <c r="AT14" s="83">
        <f t="shared" si="23"/>
        <v>666.0000000000082</v>
      </c>
      <c r="AU14" s="79">
        <v>13</v>
      </c>
      <c r="AV14" s="72">
        <v>55</v>
      </c>
      <c r="AW14" s="72"/>
      <c r="AX14" s="80">
        <f t="shared" si="24"/>
        <v>0</v>
      </c>
      <c r="AY14" s="79">
        <v>14</v>
      </c>
      <c r="AZ14" s="72">
        <v>15</v>
      </c>
      <c r="BA14" s="72"/>
      <c r="BB14" s="80">
        <f t="shared" si="25"/>
        <v>5.229594535194337E-12</v>
      </c>
      <c r="BC14" s="79">
        <v>14</v>
      </c>
      <c r="BD14" s="72">
        <v>20</v>
      </c>
      <c r="BE14" s="72"/>
      <c r="BF14" s="80">
        <f t="shared" si="5"/>
        <v>-1.0800249583553523E-12</v>
      </c>
      <c r="BG14" s="82">
        <v>14</v>
      </c>
      <c r="BH14" s="73">
        <v>23</v>
      </c>
      <c r="BI14" s="73"/>
      <c r="BJ14" s="73">
        <v>14</v>
      </c>
      <c r="BK14" s="73">
        <v>32</v>
      </c>
      <c r="BL14" s="73">
        <v>40</v>
      </c>
      <c r="BM14" s="73"/>
      <c r="BN14" s="83">
        <f t="shared" si="6"/>
        <v>580.0000000000011</v>
      </c>
      <c r="BO14" s="82">
        <v>15</v>
      </c>
      <c r="BP14" s="73">
        <v>8</v>
      </c>
      <c r="BQ14" s="73"/>
      <c r="BR14" s="80">
        <f t="shared" si="7"/>
        <v>0</v>
      </c>
      <c r="BS14" s="82">
        <v>15</v>
      </c>
      <c r="BT14" s="73">
        <v>11</v>
      </c>
      <c r="BU14" s="73"/>
      <c r="BV14" s="73">
        <v>15</v>
      </c>
      <c r="BW14" s="73">
        <v>22</v>
      </c>
      <c r="BX14" s="73">
        <v>50</v>
      </c>
      <c r="BY14" s="73"/>
      <c r="BZ14" s="83">
        <f t="shared" si="8"/>
        <v>710.0000000000086</v>
      </c>
      <c r="CA14" s="82">
        <v>15</v>
      </c>
      <c r="CB14" s="73">
        <v>51</v>
      </c>
      <c r="CC14" s="73"/>
      <c r="CD14" s="80">
        <f t="shared" si="26"/>
        <v>0</v>
      </c>
      <c r="CE14" s="82">
        <v>16</v>
      </c>
      <c r="CF14" s="73">
        <v>36</v>
      </c>
      <c r="CG14" s="73"/>
      <c r="CH14" s="80">
        <f t="shared" si="27"/>
        <v>9.549694368615746E-12</v>
      </c>
      <c r="CI14" s="82">
        <v>9</v>
      </c>
      <c r="CJ14" s="73">
        <v>46</v>
      </c>
      <c r="CK14" s="73"/>
      <c r="CL14" s="80">
        <v>0</v>
      </c>
      <c r="CM14" s="82">
        <v>10</v>
      </c>
      <c r="CN14" s="73">
        <v>6</v>
      </c>
      <c r="CO14" s="73"/>
      <c r="CP14" s="80">
        <f t="shared" si="9"/>
        <v>-4.320099833421409E-12</v>
      </c>
      <c r="CQ14" s="82">
        <v>10</v>
      </c>
      <c r="CR14" s="73">
        <v>26</v>
      </c>
      <c r="CS14" s="73"/>
      <c r="CT14" s="80">
        <f t="shared" si="10"/>
        <v>0</v>
      </c>
      <c r="CU14" s="82">
        <v>10</v>
      </c>
      <c r="CV14" s="73">
        <v>39</v>
      </c>
      <c r="CW14" s="73"/>
      <c r="CX14" s="73">
        <v>10</v>
      </c>
      <c r="CY14" s="73">
        <v>44</v>
      </c>
      <c r="CZ14" s="73">
        <v>39</v>
      </c>
      <c r="DA14" s="73"/>
      <c r="DB14" s="83">
        <f t="shared" si="11"/>
        <v>338.99999999999545</v>
      </c>
      <c r="DC14" s="79">
        <v>11</v>
      </c>
      <c r="DD14" s="72">
        <v>9</v>
      </c>
      <c r="DE14" s="72"/>
      <c r="DF14" s="80">
        <f t="shared" si="12"/>
        <v>0</v>
      </c>
      <c r="DG14" s="82">
        <v>11</v>
      </c>
      <c r="DH14" s="73">
        <v>36</v>
      </c>
      <c r="DI14" s="73"/>
      <c r="DJ14" s="73">
        <v>11</v>
      </c>
      <c r="DK14" s="73">
        <v>51</v>
      </c>
      <c r="DL14" s="73">
        <v>29</v>
      </c>
      <c r="DM14" s="73"/>
      <c r="DN14" s="83">
        <f t="shared" si="13"/>
        <v>928.9999999999998</v>
      </c>
      <c r="DO14" s="79">
        <v>12</v>
      </c>
      <c r="DP14" s="72">
        <v>26</v>
      </c>
      <c r="DQ14" s="72"/>
      <c r="DR14" s="80">
        <f t="shared" si="14"/>
        <v>3.637978807091713E-12</v>
      </c>
      <c r="DS14" s="79">
        <v>12</v>
      </c>
      <c r="DT14" s="72">
        <v>46</v>
      </c>
      <c r="DU14" s="72"/>
      <c r="DV14" s="80">
        <f t="shared" si="15"/>
        <v>-4.320099833421409E-12</v>
      </c>
      <c r="DW14" s="82">
        <v>12</v>
      </c>
      <c r="DX14" s="73">
        <v>49</v>
      </c>
      <c r="DY14" s="73"/>
      <c r="DZ14" s="73">
        <v>12</v>
      </c>
      <c r="EA14" s="73">
        <v>54</v>
      </c>
      <c r="EB14" s="73">
        <v>41</v>
      </c>
      <c r="EC14" s="73"/>
      <c r="ED14" s="83">
        <f t="shared" si="16"/>
        <v>340.999999999999</v>
      </c>
      <c r="EE14" s="79">
        <v>13</v>
      </c>
      <c r="EF14" s="72">
        <v>19</v>
      </c>
      <c r="EG14" s="72"/>
      <c r="EH14" s="80">
        <f t="shared" si="17"/>
        <v>3.183231456205249E-12</v>
      </c>
      <c r="EI14" s="82">
        <v>13</v>
      </c>
      <c r="EJ14" s="73">
        <v>27</v>
      </c>
      <c r="EK14" s="73"/>
      <c r="EL14" s="73">
        <v>13</v>
      </c>
      <c r="EM14" s="73">
        <v>42</v>
      </c>
      <c r="EN14" s="73">
        <v>9</v>
      </c>
      <c r="EO14" s="73"/>
      <c r="EP14" s="83">
        <f t="shared" si="18"/>
        <v>908.9999999999982</v>
      </c>
      <c r="EQ14" s="79">
        <v>14</v>
      </c>
      <c r="ER14" s="72">
        <v>17</v>
      </c>
      <c r="ES14" s="72"/>
      <c r="ET14" s="80">
        <f t="shared" si="19"/>
        <v>0</v>
      </c>
      <c r="EU14" s="79">
        <v>14</v>
      </c>
      <c r="EV14" s="72">
        <v>37</v>
      </c>
      <c r="EW14" s="72"/>
      <c r="EX14" s="80">
        <f t="shared" si="20"/>
        <v>5.229594535194337E-12</v>
      </c>
      <c r="EY14" s="79">
        <v>15</v>
      </c>
      <c r="EZ14" s="72">
        <v>2</v>
      </c>
      <c r="FA14" s="72"/>
      <c r="FB14" s="80">
        <f t="shared" si="21"/>
        <v>-5.229594535194337E-12</v>
      </c>
    </row>
    <row r="15" spans="1:158" s="7" customFormat="1" ht="22.5">
      <c r="A15" s="23"/>
      <c r="B15" s="157">
        <v>7</v>
      </c>
      <c r="C15" s="180">
        <f t="shared" si="0"/>
        <v>5124.000000000011</v>
      </c>
      <c r="D15" s="178">
        <v>43</v>
      </c>
      <c r="E15" s="158" t="s">
        <v>46</v>
      </c>
      <c r="F15" s="70">
        <v>5</v>
      </c>
      <c r="G15" s="97" t="s">
        <v>25</v>
      </c>
      <c r="H15" s="5" t="s">
        <v>52</v>
      </c>
      <c r="I15" s="3" t="s">
        <v>21</v>
      </c>
      <c r="J15" s="89" t="s">
        <v>177</v>
      </c>
      <c r="K15" s="86">
        <v>11</v>
      </c>
      <c r="L15" s="4">
        <v>18</v>
      </c>
      <c r="M15" s="6"/>
      <c r="N15" s="80">
        <v>0</v>
      </c>
      <c r="O15" s="79">
        <v>11</v>
      </c>
      <c r="P15" s="72">
        <v>38</v>
      </c>
      <c r="Q15" s="72"/>
      <c r="R15" s="80">
        <f t="shared" si="1"/>
        <v>-4.320099833421409E-12</v>
      </c>
      <c r="S15" s="79">
        <v>11</v>
      </c>
      <c r="T15" s="72">
        <v>58</v>
      </c>
      <c r="U15" s="72"/>
      <c r="V15" s="80">
        <f t="shared" si="2"/>
        <v>0</v>
      </c>
      <c r="W15" s="79">
        <v>12</v>
      </c>
      <c r="X15" s="72">
        <v>3</v>
      </c>
      <c r="Y15" s="72"/>
      <c r="Z15" s="80">
        <f t="shared" si="3"/>
        <v>-1.0800249583553523E-12</v>
      </c>
      <c r="AA15" s="82">
        <v>12</v>
      </c>
      <c r="AB15" s="73">
        <v>6</v>
      </c>
      <c r="AC15" s="73"/>
      <c r="AD15" s="73">
        <v>12</v>
      </c>
      <c r="AE15" s="73">
        <v>15</v>
      </c>
      <c r="AF15" s="73">
        <v>17</v>
      </c>
      <c r="AG15" s="73"/>
      <c r="AH15" s="83">
        <f t="shared" si="4"/>
        <v>557.000000000004</v>
      </c>
      <c r="AI15" s="79">
        <v>12</v>
      </c>
      <c r="AJ15" s="72">
        <v>51</v>
      </c>
      <c r="AK15" s="72"/>
      <c r="AL15" s="80">
        <f t="shared" si="22"/>
        <v>0</v>
      </c>
      <c r="AM15" s="82">
        <v>13</v>
      </c>
      <c r="AN15" s="73">
        <v>4</v>
      </c>
      <c r="AO15" s="73"/>
      <c r="AP15" s="73">
        <v>13</v>
      </c>
      <c r="AQ15" s="73">
        <v>14</v>
      </c>
      <c r="AR15" s="73">
        <v>36</v>
      </c>
      <c r="AS15" s="73"/>
      <c r="AT15" s="83">
        <f t="shared" si="23"/>
        <v>636.0000000000035</v>
      </c>
      <c r="AU15" s="79">
        <v>13</v>
      </c>
      <c r="AV15" s="72">
        <v>49</v>
      </c>
      <c r="AW15" s="72"/>
      <c r="AX15" s="80">
        <f t="shared" si="24"/>
        <v>0</v>
      </c>
      <c r="AY15" s="79">
        <v>14</v>
      </c>
      <c r="AZ15" s="72">
        <v>9</v>
      </c>
      <c r="BA15" s="72"/>
      <c r="BB15" s="80">
        <f t="shared" si="25"/>
        <v>5.229594535194337E-12</v>
      </c>
      <c r="BC15" s="79">
        <v>14</v>
      </c>
      <c r="BD15" s="72">
        <v>14</v>
      </c>
      <c r="BE15" s="72"/>
      <c r="BF15" s="80">
        <f t="shared" si="5"/>
        <v>-1.0800249583553523E-12</v>
      </c>
      <c r="BG15" s="82">
        <v>14</v>
      </c>
      <c r="BH15" s="73">
        <v>17</v>
      </c>
      <c r="BI15" s="73"/>
      <c r="BJ15" s="73">
        <v>14</v>
      </c>
      <c r="BK15" s="73">
        <v>26</v>
      </c>
      <c r="BL15" s="73">
        <v>36</v>
      </c>
      <c r="BM15" s="73"/>
      <c r="BN15" s="83">
        <f t="shared" si="6"/>
        <v>576.0000000000038</v>
      </c>
      <c r="BO15" s="82">
        <v>15</v>
      </c>
      <c r="BP15" s="73">
        <v>2</v>
      </c>
      <c r="BQ15" s="73"/>
      <c r="BR15" s="80">
        <f t="shared" si="7"/>
        <v>0</v>
      </c>
      <c r="BS15" s="82">
        <v>15</v>
      </c>
      <c r="BT15" s="73">
        <v>5</v>
      </c>
      <c r="BU15" s="73"/>
      <c r="BV15" s="73">
        <v>15</v>
      </c>
      <c r="BW15" s="73">
        <v>16</v>
      </c>
      <c r="BX15" s="73">
        <v>43</v>
      </c>
      <c r="BY15" s="73"/>
      <c r="BZ15" s="83">
        <f t="shared" si="8"/>
        <v>703.0000000000011</v>
      </c>
      <c r="CA15" s="82">
        <v>15</v>
      </c>
      <c r="CB15" s="73">
        <v>45</v>
      </c>
      <c r="CC15" s="73"/>
      <c r="CD15" s="80">
        <f t="shared" si="26"/>
        <v>0</v>
      </c>
      <c r="CE15" s="82">
        <v>16</v>
      </c>
      <c r="CF15" s="73">
        <v>30</v>
      </c>
      <c r="CG15" s="73"/>
      <c r="CH15" s="80">
        <f t="shared" si="27"/>
        <v>0</v>
      </c>
      <c r="CI15" s="82">
        <v>9</v>
      </c>
      <c r="CJ15" s="73">
        <v>42</v>
      </c>
      <c r="CK15" s="73"/>
      <c r="CL15" s="80">
        <v>0</v>
      </c>
      <c r="CM15" s="82">
        <v>10</v>
      </c>
      <c r="CN15" s="73">
        <v>2</v>
      </c>
      <c r="CO15" s="73"/>
      <c r="CP15" s="80">
        <f t="shared" si="9"/>
        <v>5.229594535194337E-12</v>
      </c>
      <c r="CQ15" s="82">
        <v>10</v>
      </c>
      <c r="CR15" s="73">
        <v>22</v>
      </c>
      <c r="CS15" s="73"/>
      <c r="CT15" s="80">
        <f t="shared" si="10"/>
        <v>0</v>
      </c>
      <c r="CU15" s="82">
        <v>10</v>
      </c>
      <c r="CV15" s="73">
        <v>35</v>
      </c>
      <c r="CW15" s="73"/>
      <c r="CX15" s="73">
        <v>10</v>
      </c>
      <c r="CY15" s="73">
        <v>40</v>
      </c>
      <c r="CZ15" s="73">
        <v>39</v>
      </c>
      <c r="DA15" s="73">
        <v>30</v>
      </c>
      <c r="DB15" s="83">
        <f t="shared" si="11"/>
        <v>368.99999999999545</v>
      </c>
      <c r="DC15" s="79">
        <v>11</v>
      </c>
      <c r="DD15" s="72">
        <v>5</v>
      </c>
      <c r="DE15" s="72"/>
      <c r="DF15" s="80">
        <f t="shared" si="12"/>
        <v>0</v>
      </c>
      <c r="DG15" s="82">
        <v>11</v>
      </c>
      <c r="DH15" s="73">
        <v>32</v>
      </c>
      <c r="DI15" s="73"/>
      <c r="DJ15" s="73">
        <v>11</v>
      </c>
      <c r="DK15" s="73">
        <v>46</v>
      </c>
      <c r="DL15" s="73">
        <v>52</v>
      </c>
      <c r="DM15" s="73"/>
      <c r="DN15" s="83">
        <f t="shared" si="13"/>
        <v>891.9999999999972</v>
      </c>
      <c r="DO15" s="79">
        <v>12</v>
      </c>
      <c r="DP15" s="72">
        <v>22</v>
      </c>
      <c r="DQ15" s="72"/>
      <c r="DR15" s="80">
        <f t="shared" si="14"/>
        <v>3.637978807091713E-12</v>
      </c>
      <c r="DS15" s="79">
        <v>12</v>
      </c>
      <c r="DT15" s="72">
        <v>42</v>
      </c>
      <c r="DU15" s="72"/>
      <c r="DV15" s="80">
        <f t="shared" si="15"/>
        <v>-4.320099833421409E-12</v>
      </c>
      <c r="DW15" s="82">
        <v>12</v>
      </c>
      <c r="DX15" s="73">
        <v>45</v>
      </c>
      <c r="DY15" s="73"/>
      <c r="DZ15" s="73">
        <v>12</v>
      </c>
      <c r="EA15" s="73">
        <v>51</v>
      </c>
      <c r="EB15" s="73">
        <v>40</v>
      </c>
      <c r="EC15" s="73"/>
      <c r="ED15" s="83">
        <f t="shared" si="16"/>
        <v>400.00000000000176</v>
      </c>
      <c r="EE15" s="79">
        <v>13</v>
      </c>
      <c r="EF15" s="72">
        <v>15</v>
      </c>
      <c r="EG15" s="72"/>
      <c r="EH15" s="80">
        <f t="shared" si="17"/>
        <v>3.183231456205249E-12</v>
      </c>
      <c r="EI15" s="82">
        <v>13</v>
      </c>
      <c r="EJ15" s="73">
        <v>23</v>
      </c>
      <c r="EK15" s="73"/>
      <c r="EL15" s="73">
        <v>13</v>
      </c>
      <c r="EM15" s="73">
        <v>39</v>
      </c>
      <c r="EN15" s="73">
        <v>31</v>
      </c>
      <c r="EO15" s="73"/>
      <c r="EP15" s="83">
        <f t="shared" si="18"/>
        <v>990.9999999999982</v>
      </c>
      <c r="EQ15" s="79">
        <v>14</v>
      </c>
      <c r="ER15" s="72">
        <v>13</v>
      </c>
      <c r="ES15" s="72"/>
      <c r="ET15" s="80">
        <f t="shared" si="19"/>
        <v>0</v>
      </c>
      <c r="EU15" s="79">
        <v>14</v>
      </c>
      <c r="EV15" s="72">
        <v>33</v>
      </c>
      <c r="EW15" s="72"/>
      <c r="EX15" s="80">
        <f t="shared" si="20"/>
        <v>5.229594535194337E-12</v>
      </c>
      <c r="EY15" s="79">
        <v>14</v>
      </c>
      <c r="EZ15" s="72">
        <v>58</v>
      </c>
      <c r="FA15" s="72"/>
      <c r="FB15" s="80">
        <f t="shared" si="21"/>
        <v>-5.229594535194337E-12</v>
      </c>
    </row>
    <row r="16" spans="1:158" s="7" customFormat="1" ht="22.5">
      <c r="A16" s="23"/>
      <c r="B16" s="157">
        <v>8</v>
      </c>
      <c r="C16" s="180">
        <f t="shared" si="0"/>
        <v>5251.000000000012</v>
      </c>
      <c r="D16" s="179">
        <v>37</v>
      </c>
      <c r="E16" s="158" t="s">
        <v>48</v>
      </c>
      <c r="F16" s="70">
        <v>32</v>
      </c>
      <c r="G16" s="97" t="s">
        <v>44</v>
      </c>
      <c r="H16" s="5" t="s">
        <v>59</v>
      </c>
      <c r="I16" s="3" t="s">
        <v>49</v>
      </c>
      <c r="J16" s="89" t="s">
        <v>169</v>
      </c>
      <c r="K16" s="86">
        <v>11</v>
      </c>
      <c r="L16" s="4">
        <v>26</v>
      </c>
      <c r="M16" s="6"/>
      <c r="N16" s="80">
        <v>0</v>
      </c>
      <c r="O16" s="79">
        <v>11</v>
      </c>
      <c r="P16" s="72">
        <v>46</v>
      </c>
      <c r="Q16" s="72"/>
      <c r="R16" s="80">
        <f t="shared" si="1"/>
        <v>0</v>
      </c>
      <c r="S16" s="79">
        <v>12</v>
      </c>
      <c r="T16" s="72">
        <v>6</v>
      </c>
      <c r="U16" s="72"/>
      <c r="V16" s="80">
        <f t="shared" si="2"/>
        <v>-4.320099833421409E-12</v>
      </c>
      <c r="W16" s="79">
        <v>12</v>
      </c>
      <c r="X16" s="72">
        <v>11</v>
      </c>
      <c r="Y16" s="72"/>
      <c r="Z16" s="80">
        <f t="shared" si="3"/>
        <v>-1.0800249583553523E-12</v>
      </c>
      <c r="AA16" s="82">
        <v>12</v>
      </c>
      <c r="AB16" s="73">
        <v>14</v>
      </c>
      <c r="AC16" s="73"/>
      <c r="AD16" s="73">
        <v>12</v>
      </c>
      <c r="AE16" s="73">
        <v>24</v>
      </c>
      <c r="AF16" s="73">
        <v>0</v>
      </c>
      <c r="AG16" s="73">
        <v>10</v>
      </c>
      <c r="AH16" s="83">
        <f t="shared" si="4"/>
        <v>610.0000000000075</v>
      </c>
      <c r="AI16" s="79">
        <v>12</v>
      </c>
      <c r="AJ16" s="72">
        <v>59</v>
      </c>
      <c r="AK16" s="72"/>
      <c r="AL16" s="80">
        <f t="shared" si="22"/>
        <v>0</v>
      </c>
      <c r="AM16" s="82">
        <v>13</v>
      </c>
      <c r="AN16" s="73">
        <v>12</v>
      </c>
      <c r="AO16" s="73"/>
      <c r="AP16" s="73">
        <v>13</v>
      </c>
      <c r="AQ16" s="73">
        <v>23</v>
      </c>
      <c r="AR16" s="73">
        <v>32</v>
      </c>
      <c r="AS16" s="73"/>
      <c r="AT16" s="83">
        <f t="shared" si="23"/>
        <v>692.0000000000059</v>
      </c>
      <c r="AU16" s="79">
        <v>13</v>
      </c>
      <c r="AV16" s="72">
        <v>57</v>
      </c>
      <c r="AW16" s="72"/>
      <c r="AX16" s="80">
        <f t="shared" si="24"/>
        <v>0</v>
      </c>
      <c r="AY16" s="79">
        <v>14</v>
      </c>
      <c r="AZ16" s="72">
        <v>17</v>
      </c>
      <c r="BA16" s="72"/>
      <c r="BB16" s="80">
        <f t="shared" si="25"/>
        <v>5.229594535194337E-12</v>
      </c>
      <c r="BC16" s="79">
        <v>14</v>
      </c>
      <c r="BD16" s="72">
        <v>22</v>
      </c>
      <c r="BE16" s="72"/>
      <c r="BF16" s="80">
        <f t="shared" si="5"/>
        <v>-1.0800249583553523E-12</v>
      </c>
      <c r="BG16" s="82">
        <v>14</v>
      </c>
      <c r="BH16" s="73">
        <v>25</v>
      </c>
      <c r="BI16" s="73"/>
      <c r="BJ16" s="73">
        <v>14</v>
      </c>
      <c r="BK16" s="73">
        <v>34</v>
      </c>
      <c r="BL16" s="73">
        <v>55</v>
      </c>
      <c r="BM16" s="73"/>
      <c r="BN16" s="83">
        <f t="shared" si="6"/>
        <v>595.0000000000035</v>
      </c>
      <c r="BO16" s="82">
        <v>15</v>
      </c>
      <c r="BP16" s="73">
        <v>10</v>
      </c>
      <c r="BQ16" s="73"/>
      <c r="BR16" s="80">
        <f t="shared" si="7"/>
        <v>0</v>
      </c>
      <c r="BS16" s="82">
        <v>15</v>
      </c>
      <c r="BT16" s="73">
        <v>13</v>
      </c>
      <c r="BU16" s="73"/>
      <c r="BV16" s="73">
        <v>15</v>
      </c>
      <c r="BW16" s="73">
        <v>24</v>
      </c>
      <c r="BX16" s="73">
        <v>42</v>
      </c>
      <c r="BY16" s="73"/>
      <c r="BZ16" s="83">
        <f t="shared" si="8"/>
        <v>702.0000000000042</v>
      </c>
      <c r="CA16" s="82">
        <v>15</v>
      </c>
      <c r="CB16" s="73">
        <v>53</v>
      </c>
      <c r="CC16" s="73"/>
      <c r="CD16" s="80">
        <f t="shared" si="26"/>
        <v>0</v>
      </c>
      <c r="CE16" s="82">
        <v>16</v>
      </c>
      <c r="CF16" s="73">
        <v>38</v>
      </c>
      <c r="CG16" s="73"/>
      <c r="CH16" s="80">
        <f t="shared" si="27"/>
        <v>0</v>
      </c>
      <c r="CI16" s="82">
        <v>9</v>
      </c>
      <c r="CJ16" s="73">
        <v>50</v>
      </c>
      <c r="CK16" s="73"/>
      <c r="CL16" s="80">
        <v>0</v>
      </c>
      <c r="CM16" s="82">
        <v>10</v>
      </c>
      <c r="CN16" s="73">
        <v>10</v>
      </c>
      <c r="CO16" s="73"/>
      <c r="CP16" s="80">
        <f t="shared" si="9"/>
        <v>-4.320099833421409E-12</v>
      </c>
      <c r="CQ16" s="82">
        <v>10</v>
      </c>
      <c r="CR16" s="73">
        <v>30</v>
      </c>
      <c r="CS16" s="73"/>
      <c r="CT16" s="80">
        <f t="shared" si="10"/>
        <v>0</v>
      </c>
      <c r="CU16" s="82">
        <v>10</v>
      </c>
      <c r="CV16" s="73">
        <v>43</v>
      </c>
      <c r="CW16" s="73"/>
      <c r="CX16" s="73">
        <v>10</v>
      </c>
      <c r="CY16" s="73">
        <v>49</v>
      </c>
      <c r="CZ16" s="73">
        <v>4</v>
      </c>
      <c r="DA16" s="73"/>
      <c r="DB16" s="83">
        <f t="shared" si="11"/>
        <v>363.99999999999613</v>
      </c>
      <c r="DC16" s="79">
        <v>11</v>
      </c>
      <c r="DD16" s="72">
        <v>13</v>
      </c>
      <c r="DE16" s="72"/>
      <c r="DF16" s="80">
        <f t="shared" si="12"/>
        <v>0</v>
      </c>
      <c r="DG16" s="82">
        <v>11</v>
      </c>
      <c r="DH16" s="73">
        <v>40</v>
      </c>
      <c r="DI16" s="73"/>
      <c r="DJ16" s="73">
        <v>11</v>
      </c>
      <c r="DK16" s="73">
        <v>55</v>
      </c>
      <c r="DL16" s="73">
        <v>50</v>
      </c>
      <c r="DM16" s="73"/>
      <c r="DN16" s="83">
        <f t="shared" si="13"/>
        <v>949.9999999999982</v>
      </c>
      <c r="DO16" s="79">
        <v>12</v>
      </c>
      <c r="DP16" s="72">
        <v>30</v>
      </c>
      <c r="DQ16" s="72"/>
      <c r="DR16" s="80">
        <f t="shared" si="14"/>
        <v>3.637978807091713E-12</v>
      </c>
      <c r="DS16" s="79">
        <v>12</v>
      </c>
      <c r="DT16" s="72">
        <v>50</v>
      </c>
      <c r="DU16" s="72"/>
      <c r="DV16" s="80">
        <f t="shared" si="15"/>
        <v>-4.320099833421409E-12</v>
      </c>
      <c r="DW16" s="82">
        <v>12</v>
      </c>
      <c r="DX16" s="73">
        <v>53</v>
      </c>
      <c r="DY16" s="73"/>
      <c r="DZ16" s="73">
        <v>12</v>
      </c>
      <c r="EA16" s="73">
        <v>59</v>
      </c>
      <c r="EB16" s="73">
        <v>5</v>
      </c>
      <c r="EC16" s="73">
        <v>10</v>
      </c>
      <c r="ED16" s="83">
        <f t="shared" si="16"/>
        <v>375.00000000000273</v>
      </c>
      <c r="EE16" s="79">
        <v>13</v>
      </c>
      <c r="EF16" s="72">
        <v>23</v>
      </c>
      <c r="EG16" s="72"/>
      <c r="EH16" s="80">
        <f t="shared" si="17"/>
        <v>3.183231456205249E-12</v>
      </c>
      <c r="EI16" s="82">
        <v>13</v>
      </c>
      <c r="EJ16" s="73">
        <v>29</v>
      </c>
      <c r="EK16" s="73"/>
      <c r="EL16" s="73">
        <v>13</v>
      </c>
      <c r="EM16" s="73">
        <v>45</v>
      </c>
      <c r="EN16" s="73">
        <v>3</v>
      </c>
      <c r="EO16" s="73"/>
      <c r="EP16" s="83">
        <f t="shared" si="18"/>
        <v>962.999999999997</v>
      </c>
      <c r="EQ16" s="79">
        <v>14</v>
      </c>
      <c r="ER16" s="72">
        <v>19</v>
      </c>
      <c r="ES16" s="72"/>
      <c r="ET16" s="80">
        <f t="shared" si="19"/>
        <v>0</v>
      </c>
      <c r="EU16" s="79">
        <v>14</v>
      </c>
      <c r="EV16" s="72">
        <v>39</v>
      </c>
      <c r="EW16" s="72"/>
      <c r="EX16" s="80">
        <f t="shared" si="20"/>
        <v>5.229594535194337E-12</v>
      </c>
      <c r="EY16" s="79">
        <v>15</v>
      </c>
      <c r="EZ16" s="72">
        <v>4</v>
      </c>
      <c r="FA16" s="72"/>
      <c r="FB16" s="80">
        <f t="shared" si="21"/>
        <v>-5.229594535194337E-12</v>
      </c>
    </row>
    <row r="17" spans="1:158" s="7" customFormat="1" ht="22.5">
      <c r="A17" s="23"/>
      <c r="B17" s="157">
        <v>9</v>
      </c>
      <c r="C17" s="180">
        <f t="shared" si="0"/>
        <v>5640.0000000000055</v>
      </c>
      <c r="D17" s="179">
        <v>31</v>
      </c>
      <c r="E17" s="158" t="s">
        <v>46</v>
      </c>
      <c r="F17" s="70">
        <v>36</v>
      </c>
      <c r="G17" s="97" t="s">
        <v>76</v>
      </c>
      <c r="H17" s="5" t="s">
        <v>62</v>
      </c>
      <c r="I17" s="3" t="s">
        <v>20</v>
      </c>
      <c r="J17" s="89" t="s">
        <v>172</v>
      </c>
      <c r="K17" s="86">
        <v>11</v>
      </c>
      <c r="L17" s="4">
        <v>20</v>
      </c>
      <c r="M17" s="6"/>
      <c r="N17" s="80">
        <v>0</v>
      </c>
      <c r="O17" s="79">
        <v>11</v>
      </c>
      <c r="P17" s="72">
        <v>40</v>
      </c>
      <c r="Q17" s="72"/>
      <c r="R17" s="80">
        <f t="shared" si="1"/>
        <v>-4.320099833421409E-12</v>
      </c>
      <c r="S17" s="79">
        <v>12</v>
      </c>
      <c r="T17" s="72">
        <v>0</v>
      </c>
      <c r="U17" s="72"/>
      <c r="V17" s="80">
        <f t="shared" si="2"/>
        <v>0</v>
      </c>
      <c r="W17" s="79">
        <v>12</v>
      </c>
      <c r="X17" s="72">
        <v>5</v>
      </c>
      <c r="Y17" s="72"/>
      <c r="Z17" s="80">
        <f t="shared" si="3"/>
        <v>-1.0800249583553523E-12</v>
      </c>
      <c r="AA17" s="82">
        <v>12</v>
      </c>
      <c r="AB17" s="73">
        <v>8</v>
      </c>
      <c r="AC17" s="73"/>
      <c r="AD17" s="73">
        <v>12</v>
      </c>
      <c r="AE17" s="73">
        <v>17</v>
      </c>
      <c r="AF17" s="73">
        <v>25</v>
      </c>
      <c r="AG17" s="73"/>
      <c r="AH17" s="83">
        <f t="shared" si="4"/>
        <v>564.9999999999987</v>
      </c>
      <c r="AI17" s="79">
        <v>12</v>
      </c>
      <c r="AJ17" s="72">
        <v>53</v>
      </c>
      <c r="AK17" s="72"/>
      <c r="AL17" s="80">
        <f t="shared" si="22"/>
        <v>0</v>
      </c>
      <c r="AM17" s="82">
        <v>13</v>
      </c>
      <c r="AN17" s="73">
        <v>6</v>
      </c>
      <c r="AO17" s="73"/>
      <c r="AP17" s="73">
        <v>13</v>
      </c>
      <c r="AQ17" s="73">
        <v>18</v>
      </c>
      <c r="AR17" s="73">
        <v>11</v>
      </c>
      <c r="AS17" s="73"/>
      <c r="AT17" s="83">
        <f t="shared" si="23"/>
        <v>731.0000000000024</v>
      </c>
      <c r="AU17" s="79">
        <v>13</v>
      </c>
      <c r="AV17" s="72">
        <v>51</v>
      </c>
      <c r="AW17" s="72"/>
      <c r="AX17" s="80">
        <f t="shared" si="24"/>
        <v>0</v>
      </c>
      <c r="AY17" s="79">
        <v>14</v>
      </c>
      <c r="AZ17" s="72">
        <v>11</v>
      </c>
      <c r="BA17" s="72"/>
      <c r="BB17" s="80">
        <f t="shared" si="25"/>
        <v>5.229594535194337E-12</v>
      </c>
      <c r="BC17" s="79">
        <v>14</v>
      </c>
      <c r="BD17" s="72">
        <v>16</v>
      </c>
      <c r="BE17" s="72"/>
      <c r="BF17" s="80">
        <f t="shared" si="5"/>
        <v>-1.0800249583553523E-12</v>
      </c>
      <c r="BG17" s="82">
        <v>14</v>
      </c>
      <c r="BH17" s="73">
        <v>19</v>
      </c>
      <c r="BI17" s="73"/>
      <c r="BJ17" s="73">
        <v>14</v>
      </c>
      <c r="BK17" s="73">
        <v>28</v>
      </c>
      <c r="BL17" s="73">
        <v>41</v>
      </c>
      <c r="BM17" s="73"/>
      <c r="BN17" s="83">
        <f t="shared" si="6"/>
        <v>580.9999999999981</v>
      </c>
      <c r="BO17" s="82">
        <v>15</v>
      </c>
      <c r="BP17" s="73">
        <v>4</v>
      </c>
      <c r="BQ17" s="73"/>
      <c r="BR17" s="80">
        <f t="shared" si="7"/>
        <v>0</v>
      </c>
      <c r="BS17" s="82">
        <v>15</v>
      </c>
      <c r="BT17" s="73">
        <v>7</v>
      </c>
      <c r="BU17" s="73"/>
      <c r="BV17" s="121"/>
      <c r="BW17" s="73"/>
      <c r="BX17" s="73"/>
      <c r="BY17" s="73"/>
      <c r="BZ17" s="124">
        <v>991</v>
      </c>
      <c r="CA17" s="82"/>
      <c r="CB17" s="73"/>
      <c r="CC17" s="73"/>
      <c r="CD17" s="125">
        <v>50</v>
      </c>
      <c r="CE17" s="82"/>
      <c r="CF17" s="73"/>
      <c r="CG17" s="73"/>
      <c r="CH17" s="125">
        <v>150</v>
      </c>
      <c r="CI17" s="82">
        <v>9</v>
      </c>
      <c r="CJ17" s="73">
        <v>54</v>
      </c>
      <c r="CK17" s="73"/>
      <c r="CL17" s="80">
        <v>0</v>
      </c>
      <c r="CM17" s="82">
        <v>10</v>
      </c>
      <c r="CN17" s="73">
        <v>14</v>
      </c>
      <c r="CO17" s="73"/>
      <c r="CP17" s="80">
        <f t="shared" si="9"/>
        <v>-4.320099833421409E-12</v>
      </c>
      <c r="CQ17" s="82">
        <v>10</v>
      </c>
      <c r="CR17" s="73">
        <v>34</v>
      </c>
      <c r="CS17" s="73"/>
      <c r="CT17" s="80">
        <f t="shared" si="10"/>
        <v>0</v>
      </c>
      <c r="CU17" s="82">
        <v>10</v>
      </c>
      <c r="CV17" s="73">
        <v>47</v>
      </c>
      <c r="CW17" s="73"/>
      <c r="CX17" s="73">
        <v>10</v>
      </c>
      <c r="CY17" s="73">
        <v>52</v>
      </c>
      <c r="CZ17" s="73">
        <v>46</v>
      </c>
      <c r="DA17" s="73"/>
      <c r="DB17" s="83">
        <f t="shared" si="11"/>
        <v>346.00000000000296</v>
      </c>
      <c r="DC17" s="79">
        <v>11</v>
      </c>
      <c r="DD17" s="72">
        <v>17</v>
      </c>
      <c r="DE17" s="72"/>
      <c r="DF17" s="80">
        <f t="shared" si="12"/>
        <v>0</v>
      </c>
      <c r="DG17" s="82">
        <v>11</v>
      </c>
      <c r="DH17" s="73">
        <v>44</v>
      </c>
      <c r="DI17" s="73"/>
      <c r="DJ17" s="73">
        <v>12</v>
      </c>
      <c r="DK17" s="73">
        <v>0</v>
      </c>
      <c r="DL17" s="73">
        <v>11</v>
      </c>
      <c r="DM17" s="73"/>
      <c r="DN17" s="83">
        <f t="shared" si="13"/>
        <v>970.9999999999967</v>
      </c>
      <c r="DO17" s="79">
        <v>12</v>
      </c>
      <c r="DP17" s="72">
        <v>34</v>
      </c>
      <c r="DQ17" s="72"/>
      <c r="DR17" s="80">
        <f t="shared" si="14"/>
        <v>3.637978807091713E-12</v>
      </c>
      <c r="DS17" s="79">
        <v>12</v>
      </c>
      <c r="DT17" s="72">
        <v>54</v>
      </c>
      <c r="DU17" s="72"/>
      <c r="DV17" s="80">
        <f t="shared" si="15"/>
        <v>-4.320099833421409E-12</v>
      </c>
      <c r="DW17" s="82">
        <v>12</v>
      </c>
      <c r="DX17" s="73">
        <v>57</v>
      </c>
      <c r="DY17" s="73"/>
      <c r="DZ17" s="73">
        <v>13</v>
      </c>
      <c r="EA17" s="73">
        <v>2</v>
      </c>
      <c r="EB17" s="73">
        <v>41</v>
      </c>
      <c r="EC17" s="73"/>
      <c r="ED17" s="83">
        <f t="shared" si="16"/>
        <v>341.0000000000085</v>
      </c>
      <c r="EE17" s="79">
        <v>13</v>
      </c>
      <c r="EF17" s="72">
        <v>27</v>
      </c>
      <c r="EG17" s="72"/>
      <c r="EH17" s="80">
        <f t="shared" si="17"/>
        <v>3.183231456205249E-12</v>
      </c>
      <c r="EI17" s="82">
        <v>13</v>
      </c>
      <c r="EJ17" s="73">
        <v>33</v>
      </c>
      <c r="EK17" s="73"/>
      <c r="EL17" s="73">
        <v>13</v>
      </c>
      <c r="EM17" s="73">
        <v>48</v>
      </c>
      <c r="EN17" s="73">
        <v>14</v>
      </c>
      <c r="EO17" s="73"/>
      <c r="EP17" s="83">
        <f t="shared" si="18"/>
        <v>914.0000000000022</v>
      </c>
      <c r="EQ17" s="79">
        <v>14</v>
      </c>
      <c r="ER17" s="72">
        <v>23</v>
      </c>
      <c r="ES17" s="72"/>
      <c r="ET17" s="80">
        <f t="shared" si="19"/>
        <v>0</v>
      </c>
      <c r="EU17" s="79">
        <v>14</v>
      </c>
      <c r="EV17" s="72">
        <v>43</v>
      </c>
      <c r="EW17" s="72"/>
      <c r="EX17" s="80">
        <f t="shared" si="20"/>
        <v>5.229594535194337E-12</v>
      </c>
      <c r="EY17" s="79">
        <v>15</v>
      </c>
      <c r="EZ17" s="72">
        <v>8</v>
      </c>
      <c r="FA17" s="72"/>
      <c r="FB17" s="80">
        <f t="shared" si="21"/>
        <v>-5.229594535194337E-12</v>
      </c>
    </row>
    <row r="18" spans="1:158" s="7" customFormat="1" ht="22.5">
      <c r="A18" s="23"/>
      <c r="B18" s="157">
        <v>10</v>
      </c>
      <c r="C18" s="180">
        <f t="shared" si="0"/>
        <v>5705.999999999989</v>
      </c>
      <c r="D18" s="179">
        <v>25</v>
      </c>
      <c r="E18" s="158" t="s">
        <v>48</v>
      </c>
      <c r="F18" s="70">
        <v>15</v>
      </c>
      <c r="G18" s="97" t="s">
        <v>77</v>
      </c>
      <c r="H18" s="5" t="s">
        <v>78</v>
      </c>
      <c r="I18" s="3" t="s">
        <v>79</v>
      </c>
      <c r="J18" s="89" t="s">
        <v>175</v>
      </c>
      <c r="K18" s="87">
        <v>11</v>
      </c>
      <c r="L18" s="11">
        <v>30</v>
      </c>
      <c r="M18" s="4"/>
      <c r="N18" s="80">
        <v>0</v>
      </c>
      <c r="O18" s="79">
        <v>11</v>
      </c>
      <c r="P18" s="72">
        <v>50</v>
      </c>
      <c r="Q18" s="72"/>
      <c r="R18" s="80">
        <f t="shared" si="1"/>
        <v>0</v>
      </c>
      <c r="S18" s="79">
        <v>12</v>
      </c>
      <c r="T18" s="72">
        <v>10</v>
      </c>
      <c r="U18" s="72"/>
      <c r="V18" s="80">
        <f t="shared" si="2"/>
        <v>-4.320099833421409E-12</v>
      </c>
      <c r="W18" s="79">
        <v>12</v>
      </c>
      <c r="X18" s="128">
        <v>16</v>
      </c>
      <c r="Y18" s="72"/>
      <c r="Z18" s="123">
        <v>10</v>
      </c>
      <c r="AA18" s="82">
        <v>12</v>
      </c>
      <c r="AB18" s="73">
        <v>18</v>
      </c>
      <c r="AC18" s="73"/>
      <c r="AD18" s="73">
        <v>12</v>
      </c>
      <c r="AE18" s="73">
        <v>28</v>
      </c>
      <c r="AF18" s="73">
        <v>26</v>
      </c>
      <c r="AG18" s="73"/>
      <c r="AH18" s="83">
        <f t="shared" si="4"/>
        <v>625.9999999999956</v>
      </c>
      <c r="AI18" s="79">
        <v>13</v>
      </c>
      <c r="AJ18" s="72">
        <v>3</v>
      </c>
      <c r="AK18" s="72"/>
      <c r="AL18" s="80">
        <f t="shared" si="22"/>
        <v>0</v>
      </c>
      <c r="AM18" s="82">
        <v>13</v>
      </c>
      <c r="AN18" s="73">
        <v>16</v>
      </c>
      <c r="AO18" s="73"/>
      <c r="AP18" s="73">
        <v>13</v>
      </c>
      <c r="AQ18" s="73">
        <v>28</v>
      </c>
      <c r="AR18" s="73">
        <v>12</v>
      </c>
      <c r="AS18" s="73"/>
      <c r="AT18" s="83">
        <f t="shared" si="23"/>
        <v>731.9999999999993</v>
      </c>
      <c r="AU18" s="79">
        <v>14</v>
      </c>
      <c r="AV18" s="72">
        <v>1</v>
      </c>
      <c r="AW18" s="72"/>
      <c r="AX18" s="80">
        <f t="shared" si="24"/>
        <v>0</v>
      </c>
      <c r="AY18" s="79">
        <v>14</v>
      </c>
      <c r="AZ18" s="72">
        <v>21</v>
      </c>
      <c r="BA18" s="72"/>
      <c r="BB18" s="80">
        <f t="shared" si="25"/>
        <v>-4.320099833421409E-12</v>
      </c>
      <c r="BC18" s="79">
        <v>14</v>
      </c>
      <c r="BD18" s="72">
        <v>26</v>
      </c>
      <c r="BE18" s="72"/>
      <c r="BF18" s="80">
        <f t="shared" si="5"/>
        <v>-1.0800249583553523E-12</v>
      </c>
      <c r="BG18" s="82">
        <v>14</v>
      </c>
      <c r="BH18" s="73">
        <v>29</v>
      </c>
      <c r="BI18" s="73"/>
      <c r="BJ18" s="73">
        <v>14</v>
      </c>
      <c r="BK18" s="73">
        <v>39</v>
      </c>
      <c r="BL18" s="73">
        <v>24</v>
      </c>
      <c r="BM18" s="73"/>
      <c r="BN18" s="83">
        <f t="shared" si="6"/>
        <v>624.0000000000016</v>
      </c>
      <c r="BO18" s="82">
        <v>15</v>
      </c>
      <c r="BP18" s="73">
        <v>14</v>
      </c>
      <c r="BQ18" s="73"/>
      <c r="BR18" s="80">
        <f t="shared" si="7"/>
        <v>0</v>
      </c>
      <c r="BS18" s="82">
        <v>15</v>
      </c>
      <c r="BT18" s="73">
        <v>17</v>
      </c>
      <c r="BU18" s="73"/>
      <c r="BV18" s="73">
        <v>15</v>
      </c>
      <c r="BW18" s="73">
        <v>32</v>
      </c>
      <c r="BX18" s="73">
        <v>44</v>
      </c>
      <c r="BY18" s="73"/>
      <c r="BZ18" s="83">
        <f>(TIME(BV18,BW18,BX18)-TIME(BS18,BT18,BU18))*86400+BY18</f>
        <v>944.0000000000068</v>
      </c>
      <c r="CA18" s="82">
        <v>15</v>
      </c>
      <c r="CB18" s="73">
        <v>57</v>
      </c>
      <c r="CC18" s="73"/>
      <c r="CD18" s="80">
        <f>(TIME(CA18,CB18,CC18)-TIME(BS18,BT18,BU18))*86400-2400</f>
        <v>0</v>
      </c>
      <c r="CE18" s="82">
        <v>16</v>
      </c>
      <c r="CF18" s="73">
        <v>42</v>
      </c>
      <c r="CG18" s="73"/>
      <c r="CH18" s="80">
        <f>(TIME(CE18,CF18,CG18)-TIME(CA18,CB18,CC18))*86400-2700</f>
        <v>0</v>
      </c>
      <c r="CI18" s="82">
        <v>9</v>
      </c>
      <c r="CJ18" s="73">
        <v>52</v>
      </c>
      <c r="CK18" s="73"/>
      <c r="CL18" s="80">
        <v>0</v>
      </c>
      <c r="CM18" s="82">
        <v>10</v>
      </c>
      <c r="CN18" s="73">
        <v>12</v>
      </c>
      <c r="CO18" s="73"/>
      <c r="CP18" s="80">
        <f t="shared" si="9"/>
        <v>-4.320099833421409E-12</v>
      </c>
      <c r="CQ18" s="82">
        <v>10</v>
      </c>
      <c r="CR18" s="73">
        <v>32</v>
      </c>
      <c r="CS18" s="73"/>
      <c r="CT18" s="80">
        <f t="shared" si="10"/>
        <v>0</v>
      </c>
      <c r="CU18" s="82">
        <v>10</v>
      </c>
      <c r="CV18" s="73">
        <v>45</v>
      </c>
      <c r="CW18" s="73"/>
      <c r="CX18" s="73">
        <v>10</v>
      </c>
      <c r="CY18" s="73">
        <v>51</v>
      </c>
      <c r="CZ18" s="73">
        <v>9</v>
      </c>
      <c r="DA18" s="73"/>
      <c r="DB18" s="83">
        <f t="shared" si="11"/>
        <v>368.99999999999534</v>
      </c>
      <c r="DC18" s="79">
        <v>11</v>
      </c>
      <c r="DD18" s="72">
        <v>15</v>
      </c>
      <c r="DE18" s="72"/>
      <c r="DF18" s="80">
        <f t="shared" si="12"/>
        <v>0</v>
      </c>
      <c r="DG18" s="82">
        <v>11</v>
      </c>
      <c r="DH18" s="73">
        <v>42</v>
      </c>
      <c r="DI18" s="73"/>
      <c r="DJ18" s="73">
        <v>11</v>
      </c>
      <c r="DK18" s="73">
        <v>58</v>
      </c>
      <c r="DL18" s="73">
        <v>45</v>
      </c>
      <c r="DM18" s="73"/>
      <c r="DN18" s="83">
        <f t="shared" si="13"/>
        <v>1004.9999999999989</v>
      </c>
      <c r="DO18" s="79">
        <v>12</v>
      </c>
      <c r="DP18" s="72">
        <v>32</v>
      </c>
      <c r="DQ18" s="72"/>
      <c r="DR18" s="80">
        <f t="shared" si="14"/>
        <v>3.637978807091713E-12</v>
      </c>
      <c r="DS18" s="79">
        <v>12</v>
      </c>
      <c r="DT18" s="72">
        <v>52</v>
      </c>
      <c r="DU18" s="72"/>
      <c r="DV18" s="80">
        <f t="shared" si="15"/>
        <v>-4.320099833421409E-12</v>
      </c>
      <c r="DW18" s="82">
        <v>12</v>
      </c>
      <c r="DX18" s="73">
        <v>55</v>
      </c>
      <c r="DY18" s="73"/>
      <c r="DZ18" s="73">
        <v>13</v>
      </c>
      <c r="EA18" s="73">
        <v>1</v>
      </c>
      <c r="EB18" s="73">
        <v>21</v>
      </c>
      <c r="EC18" s="73"/>
      <c r="ED18" s="83">
        <f t="shared" si="16"/>
        <v>381.000000000002</v>
      </c>
      <c r="EE18" s="79">
        <v>13</v>
      </c>
      <c r="EF18" s="72">
        <v>25</v>
      </c>
      <c r="EG18" s="72"/>
      <c r="EH18" s="80">
        <f t="shared" si="17"/>
        <v>3.183231456205249E-12</v>
      </c>
      <c r="EI18" s="82">
        <v>13</v>
      </c>
      <c r="EJ18" s="73">
        <v>31</v>
      </c>
      <c r="EK18" s="73"/>
      <c r="EL18" s="73">
        <v>13</v>
      </c>
      <c r="EM18" s="73">
        <v>47</v>
      </c>
      <c r="EN18" s="73">
        <v>55</v>
      </c>
      <c r="EO18" s="73"/>
      <c r="EP18" s="83">
        <f t="shared" si="18"/>
        <v>1015.000000000002</v>
      </c>
      <c r="EQ18" s="79">
        <v>14</v>
      </c>
      <c r="ER18" s="72">
        <v>21</v>
      </c>
      <c r="ES18" s="72"/>
      <c r="ET18" s="80">
        <f t="shared" si="19"/>
        <v>0</v>
      </c>
      <c r="EU18" s="79">
        <v>14</v>
      </c>
      <c r="EV18" s="72">
        <v>41</v>
      </c>
      <c r="EW18" s="72"/>
      <c r="EX18" s="80">
        <f t="shared" si="20"/>
        <v>5.229594535194337E-12</v>
      </c>
      <c r="EY18" s="79">
        <v>15</v>
      </c>
      <c r="EZ18" s="72">
        <v>6</v>
      </c>
      <c r="FA18" s="72"/>
      <c r="FB18" s="80">
        <f t="shared" si="21"/>
        <v>-5.229594535194337E-12</v>
      </c>
    </row>
    <row r="19" spans="1:158" s="7" customFormat="1" ht="22.5">
      <c r="A19" s="23"/>
      <c r="B19" s="225" t="s">
        <v>151</v>
      </c>
      <c r="C19" s="226"/>
      <c r="D19" s="227"/>
      <c r="E19" s="158" t="s">
        <v>46</v>
      </c>
      <c r="F19" s="70">
        <v>3</v>
      </c>
      <c r="G19" s="97" t="s">
        <v>25</v>
      </c>
      <c r="H19" s="5" t="s">
        <v>51</v>
      </c>
      <c r="I19" s="3" t="s">
        <v>34</v>
      </c>
      <c r="J19" s="89" t="s">
        <v>172</v>
      </c>
      <c r="K19" s="86">
        <v>11</v>
      </c>
      <c r="L19" s="4">
        <v>16</v>
      </c>
      <c r="M19" s="6"/>
      <c r="N19" s="80">
        <v>0</v>
      </c>
      <c r="O19" s="79">
        <v>11</v>
      </c>
      <c r="P19" s="72">
        <v>36</v>
      </c>
      <c r="Q19" s="72"/>
      <c r="R19" s="80">
        <f t="shared" si="1"/>
        <v>-4.320099833421409E-12</v>
      </c>
      <c r="S19" s="79">
        <v>11</v>
      </c>
      <c r="T19" s="72">
        <v>56</v>
      </c>
      <c r="U19" s="72"/>
      <c r="V19" s="80">
        <f t="shared" si="2"/>
        <v>0</v>
      </c>
      <c r="W19" s="79">
        <v>12</v>
      </c>
      <c r="X19" s="72">
        <v>1</v>
      </c>
      <c r="Y19" s="72"/>
      <c r="Z19" s="80">
        <f>(TIME(W19,X19,Y19)-TIME(S19,T19,U19))*86400-300</f>
        <v>-1.0800249583553523E-12</v>
      </c>
      <c r="AA19" s="82">
        <v>12</v>
      </c>
      <c r="AB19" s="73">
        <v>4</v>
      </c>
      <c r="AC19" s="73"/>
      <c r="AD19" s="73">
        <v>12</v>
      </c>
      <c r="AE19" s="73">
        <v>12</v>
      </c>
      <c r="AF19" s="73">
        <v>49</v>
      </c>
      <c r="AG19" s="73"/>
      <c r="AH19" s="83">
        <f t="shared" si="4"/>
        <v>529.0000000000027</v>
      </c>
      <c r="AI19" s="79">
        <v>12</v>
      </c>
      <c r="AJ19" s="72">
        <v>49</v>
      </c>
      <c r="AK19" s="72"/>
      <c r="AL19" s="80">
        <f t="shared" si="22"/>
        <v>0</v>
      </c>
      <c r="AM19" s="82">
        <v>13</v>
      </c>
      <c r="AN19" s="73">
        <v>2</v>
      </c>
      <c r="AO19" s="73"/>
      <c r="AP19" s="73">
        <v>13</v>
      </c>
      <c r="AQ19" s="73">
        <v>12</v>
      </c>
      <c r="AR19" s="73">
        <v>22</v>
      </c>
      <c r="AS19" s="73"/>
      <c r="AT19" s="83">
        <f t="shared" si="23"/>
        <v>622.0000000000077</v>
      </c>
      <c r="AU19" s="79">
        <v>13</v>
      </c>
      <c r="AV19" s="72">
        <v>47</v>
      </c>
      <c r="AW19" s="72"/>
      <c r="AX19" s="80">
        <f t="shared" si="24"/>
        <v>0</v>
      </c>
      <c r="AY19" s="79">
        <v>14</v>
      </c>
      <c r="AZ19" s="72">
        <v>7</v>
      </c>
      <c r="BA19" s="72"/>
      <c r="BB19" s="80">
        <f t="shared" si="25"/>
        <v>5.229594535194337E-12</v>
      </c>
      <c r="BC19" s="79">
        <v>14</v>
      </c>
      <c r="BD19" s="72">
        <v>12</v>
      </c>
      <c r="BE19" s="72"/>
      <c r="BF19" s="80">
        <f t="shared" si="5"/>
        <v>-1.0800249583553523E-12</v>
      </c>
      <c r="BG19" s="82">
        <v>14</v>
      </c>
      <c r="BH19" s="73">
        <v>15</v>
      </c>
      <c r="BI19" s="73"/>
      <c r="BJ19" s="73">
        <v>14</v>
      </c>
      <c r="BK19" s="121"/>
      <c r="BL19" s="73"/>
      <c r="BM19" s="73"/>
      <c r="BN19" s="124">
        <v>876</v>
      </c>
      <c r="BO19" s="82"/>
      <c r="BP19" s="73"/>
      <c r="BQ19" s="73"/>
      <c r="BR19" s="125">
        <v>50</v>
      </c>
      <c r="BS19" s="82"/>
      <c r="BT19" s="73"/>
      <c r="BU19" s="73"/>
      <c r="BV19" s="73"/>
      <c r="BW19" s="73"/>
      <c r="BX19" s="73"/>
      <c r="BY19" s="73"/>
      <c r="BZ19" s="124">
        <v>991</v>
      </c>
      <c r="CA19" s="82"/>
      <c r="CB19" s="73"/>
      <c r="CC19" s="73"/>
      <c r="CD19" s="125">
        <v>50</v>
      </c>
      <c r="CE19" s="82"/>
      <c r="CF19" s="73"/>
      <c r="CG19" s="73"/>
      <c r="CH19" s="125">
        <v>150</v>
      </c>
      <c r="CI19" s="82">
        <v>9</v>
      </c>
      <c r="CJ19" s="73">
        <v>56</v>
      </c>
      <c r="CK19" s="73"/>
      <c r="CL19" s="80">
        <v>0</v>
      </c>
      <c r="CM19" s="82">
        <v>10</v>
      </c>
      <c r="CN19" s="73">
        <v>16</v>
      </c>
      <c r="CO19" s="73"/>
      <c r="CP19" s="80">
        <f t="shared" si="9"/>
        <v>0</v>
      </c>
      <c r="CQ19" s="82">
        <v>10</v>
      </c>
      <c r="CR19" s="73">
        <v>36</v>
      </c>
      <c r="CS19" s="73"/>
      <c r="CT19" s="80">
        <f t="shared" si="10"/>
        <v>-4.320099833421409E-12</v>
      </c>
      <c r="CU19" s="82">
        <v>10</v>
      </c>
      <c r="CV19" s="73">
        <v>49</v>
      </c>
      <c r="CW19" s="73"/>
      <c r="CX19" s="73">
        <v>10</v>
      </c>
      <c r="CY19" s="73">
        <v>54</v>
      </c>
      <c r="CZ19" s="73">
        <v>25</v>
      </c>
      <c r="DA19" s="73"/>
      <c r="DB19" s="83">
        <f t="shared" si="11"/>
        <v>324.99999999999966</v>
      </c>
      <c r="DC19" s="79">
        <v>11</v>
      </c>
      <c r="DD19" s="72">
        <v>19</v>
      </c>
      <c r="DE19" s="72"/>
      <c r="DF19" s="80">
        <f t="shared" si="12"/>
        <v>0</v>
      </c>
      <c r="DG19" s="82">
        <v>11</v>
      </c>
      <c r="DH19" s="73">
        <v>46</v>
      </c>
      <c r="DI19" s="73"/>
      <c r="DJ19" s="73">
        <v>12</v>
      </c>
      <c r="DK19" s="73">
        <v>0</v>
      </c>
      <c r="DL19" s="73">
        <v>37</v>
      </c>
      <c r="DM19" s="73"/>
      <c r="DN19" s="83">
        <f t="shared" si="13"/>
        <v>876.9999999999995</v>
      </c>
      <c r="DO19" s="79">
        <v>12</v>
      </c>
      <c r="DP19" s="72">
        <v>36</v>
      </c>
      <c r="DQ19" s="72"/>
      <c r="DR19" s="80">
        <f t="shared" si="14"/>
        <v>0</v>
      </c>
      <c r="DS19" s="79">
        <v>12</v>
      </c>
      <c r="DT19" s="72">
        <v>56</v>
      </c>
      <c r="DU19" s="72"/>
      <c r="DV19" s="80">
        <f t="shared" si="15"/>
        <v>-4.320099833421409E-12</v>
      </c>
      <c r="DW19" s="82">
        <v>12</v>
      </c>
      <c r="DX19" s="73">
        <v>59</v>
      </c>
      <c r="DY19" s="73"/>
      <c r="DZ19" s="73">
        <v>13</v>
      </c>
      <c r="EA19" s="73">
        <v>4</v>
      </c>
      <c r="EB19" s="73">
        <v>31</v>
      </c>
      <c r="EC19" s="73"/>
      <c r="ED19" s="83">
        <f t="shared" si="16"/>
        <v>331.00000000000057</v>
      </c>
      <c r="EE19" s="79">
        <v>13</v>
      </c>
      <c r="EF19" s="72">
        <v>29</v>
      </c>
      <c r="EG19" s="72"/>
      <c r="EH19" s="80">
        <f t="shared" si="17"/>
        <v>3.183231456205249E-12</v>
      </c>
      <c r="EI19" s="82">
        <v>13</v>
      </c>
      <c r="EJ19" s="73">
        <v>35</v>
      </c>
      <c r="EK19" s="73"/>
      <c r="EL19" s="73">
        <v>13</v>
      </c>
      <c r="EM19" s="73">
        <v>49</v>
      </c>
      <c r="EN19" s="73">
        <v>41</v>
      </c>
      <c r="EO19" s="73"/>
      <c r="EP19" s="83">
        <f t="shared" si="18"/>
        <v>881.0000000000066</v>
      </c>
      <c r="EQ19" s="79">
        <v>14</v>
      </c>
      <c r="ER19" s="72">
        <v>25</v>
      </c>
      <c r="ES19" s="72"/>
      <c r="ET19" s="80">
        <f t="shared" si="19"/>
        <v>0</v>
      </c>
      <c r="EU19" s="79">
        <v>14</v>
      </c>
      <c r="EV19" s="72">
        <v>45</v>
      </c>
      <c r="EW19" s="72"/>
      <c r="EX19" s="80">
        <f t="shared" si="20"/>
        <v>5.229594535194337E-12</v>
      </c>
      <c r="EY19" s="79">
        <v>15</v>
      </c>
      <c r="EZ19" s="72">
        <v>10</v>
      </c>
      <c r="FA19" s="72"/>
      <c r="FB19" s="80">
        <f t="shared" si="21"/>
        <v>-5.229594535194337E-12</v>
      </c>
    </row>
    <row r="20" spans="1:158" s="7" customFormat="1" ht="22.5">
      <c r="A20" s="23"/>
      <c r="B20" s="225" t="s">
        <v>150</v>
      </c>
      <c r="C20" s="226"/>
      <c r="D20" s="227"/>
      <c r="E20" s="158" t="s">
        <v>46</v>
      </c>
      <c r="F20" s="70">
        <v>19</v>
      </c>
      <c r="G20" s="97" t="s">
        <v>26</v>
      </c>
      <c r="H20" s="5" t="s">
        <v>74</v>
      </c>
      <c r="I20" s="3" t="s">
        <v>75</v>
      </c>
      <c r="J20" s="89" t="s">
        <v>169</v>
      </c>
      <c r="K20" s="86">
        <v>11</v>
      </c>
      <c r="L20" s="4">
        <v>22</v>
      </c>
      <c r="M20" s="6"/>
      <c r="N20" s="80">
        <v>0</v>
      </c>
      <c r="O20" s="79">
        <v>11</v>
      </c>
      <c r="P20" s="72">
        <v>42</v>
      </c>
      <c r="Q20" s="72"/>
      <c r="R20" s="80">
        <f>(TIME(O20,P20,Q20)-TIME(K20,L20,M20))*86400-1200</f>
        <v>-4.320099833421409E-12</v>
      </c>
      <c r="S20" s="79">
        <v>12</v>
      </c>
      <c r="T20" s="72">
        <v>2</v>
      </c>
      <c r="U20" s="72"/>
      <c r="V20" s="80">
        <f>(TIME(S20,T20,U20)-TIME(O20,P20,Q20))*86400-1200</f>
        <v>0</v>
      </c>
      <c r="W20" s="79">
        <v>12</v>
      </c>
      <c r="X20" s="72">
        <v>7</v>
      </c>
      <c r="Y20" s="72"/>
      <c r="Z20" s="80">
        <f>(TIME(W20,X20,Y20)-TIME(S20,T20,U20))*86400-300</f>
        <v>-1.0800249583553523E-12</v>
      </c>
      <c r="AA20" s="82">
        <v>12</v>
      </c>
      <c r="AB20" s="73">
        <v>10</v>
      </c>
      <c r="AC20" s="73"/>
      <c r="AD20" s="73">
        <v>12</v>
      </c>
      <c r="AE20" s="73">
        <v>20</v>
      </c>
      <c r="AF20" s="73">
        <v>3</v>
      </c>
      <c r="AG20" s="73"/>
      <c r="AH20" s="83">
        <f>(TIME(AD20,AE20,AF20)-TIME(AA20,AB20,AC20))*86400+AG20</f>
        <v>602.9999999999983</v>
      </c>
      <c r="AI20" s="79">
        <v>12</v>
      </c>
      <c r="AJ20" s="72">
        <v>55</v>
      </c>
      <c r="AK20" s="72"/>
      <c r="AL20" s="80">
        <f>(TIME(AI20,AJ20,AK20)-TIME(AA20,AB20,AC20))*86400-2700</f>
        <v>0</v>
      </c>
      <c r="AM20" s="82">
        <v>13</v>
      </c>
      <c r="AN20" s="73">
        <v>8</v>
      </c>
      <c r="AO20" s="73"/>
      <c r="AP20" s="73">
        <v>13</v>
      </c>
      <c r="AQ20" s="73">
        <v>19</v>
      </c>
      <c r="AR20" s="73">
        <v>12</v>
      </c>
      <c r="AS20" s="73"/>
      <c r="AT20" s="83">
        <f>(TIME(AP20,AQ20,AR20)-TIME(AM20,AN20,AO20))*86400+AS20</f>
        <v>672.0000000000091</v>
      </c>
      <c r="AU20" s="79">
        <v>13</v>
      </c>
      <c r="AV20" s="72">
        <v>53</v>
      </c>
      <c r="AW20" s="72"/>
      <c r="AX20" s="80">
        <f>(TIME(AU20,AV20,AW20)-TIME(AM20,AN20,AO20))*86400-2700</f>
        <v>0</v>
      </c>
      <c r="AY20" s="79">
        <v>14</v>
      </c>
      <c r="AZ20" s="72">
        <v>13</v>
      </c>
      <c r="BA20" s="72"/>
      <c r="BB20" s="80">
        <f>(TIME(AY20,AZ20,BA20)-TIME(AU20,AV20,AW20))*86400-1200</f>
        <v>5.229594535194337E-12</v>
      </c>
      <c r="BC20" s="79">
        <v>14</v>
      </c>
      <c r="BD20" s="72">
        <v>18</v>
      </c>
      <c r="BE20" s="72"/>
      <c r="BF20" s="80">
        <f>(TIME(BC20,BD20,BE20)-TIME(AY20,AZ20,BA20))*86400-300</f>
        <v>-1.0800249583553523E-12</v>
      </c>
      <c r="BG20" s="82">
        <v>14</v>
      </c>
      <c r="BH20" s="73">
        <v>21</v>
      </c>
      <c r="BI20" s="73"/>
      <c r="BJ20" s="73">
        <v>14</v>
      </c>
      <c r="BK20" s="73">
        <v>30</v>
      </c>
      <c r="BL20" s="73">
        <v>36</v>
      </c>
      <c r="BM20" s="73"/>
      <c r="BN20" s="83">
        <f>(TIME(BJ20,BK20,BL20)-TIME(BG20,BH20,BI20))*86400+BM20</f>
        <v>576.0000000000038</v>
      </c>
      <c r="BO20" s="82">
        <v>15</v>
      </c>
      <c r="BP20" s="73">
        <v>6</v>
      </c>
      <c r="BQ20" s="73"/>
      <c r="BR20" s="80">
        <f>(TIME(BO20,BP20,BQ20)-TIME(BG20,BH20,BI20))*86400-2700</f>
        <v>0</v>
      </c>
      <c r="BS20" s="82">
        <v>15</v>
      </c>
      <c r="BT20" s="73">
        <v>9</v>
      </c>
      <c r="BU20" s="73"/>
      <c r="BV20" s="73">
        <v>15</v>
      </c>
      <c r="BW20" s="73">
        <v>20</v>
      </c>
      <c r="BX20" s="73">
        <v>31</v>
      </c>
      <c r="BY20" s="73"/>
      <c r="BZ20" s="83">
        <f>(TIME(BV20,BW20,BX20)-TIME(BS20,BT20,BU20))*86400+BY20</f>
        <v>690.9999999999993</v>
      </c>
      <c r="CA20" s="82">
        <v>15</v>
      </c>
      <c r="CB20" s="73">
        <v>49</v>
      </c>
      <c r="CC20" s="73"/>
      <c r="CD20" s="80">
        <f>(TIME(CA20,CB20,CC20)-TIME(BS20,BT20,BU20))*86400-2400</f>
        <v>0</v>
      </c>
      <c r="CE20" s="82">
        <v>16</v>
      </c>
      <c r="CF20" s="73">
        <v>34</v>
      </c>
      <c r="CG20" s="73"/>
      <c r="CH20" s="80">
        <f>(TIME(CE20,CF20,CG20)-TIME(CA20,CB20,CC20))*86400-2700</f>
        <v>0</v>
      </c>
      <c r="CI20" s="82">
        <v>9</v>
      </c>
      <c r="CJ20" s="73">
        <v>48</v>
      </c>
      <c r="CK20" s="73"/>
      <c r="CL20" s="80">
        <v>0</v>
      </c>
      <c r="CM20" s="82">
        <v>10</v>
      </c>
      <c r="CN20" s="73">
        <v>8</v>
      </c>
      <c r="CO20" s="73"/>
      <c r="CP20" s="80">
        <f>(TIME(CM20,CN20,CO20)-TIME(CI20,CJ20,CK20))*86400-1200</f>
        <v>-4.320099833421409E-12</v>
      </c>
      <c r="CQ20" s="82">
        <v>10</v>
      </c>
      <c r="CR20" s="73">
        <v>28</v>
      </c>
      <c r="CS20" s="73"/>
      <c r="CT20" s="80">
        <f>(TIME(CQ20,CR20,CS20)-TIME(CM20,CN20,CO20))*86400-1200</f>
        <v>0</v>
      </c>
      <c r="CU20" s="82">
        <v>10</v>
      </c>
      <c r="CV20" s="73">
        <v>41</v>
      </c>
      <c r="CW20" s="73"/>
      <c r="CX20" s="73">
        <v>10</v>
      </c>
      <c r="CY20" s="73">
        <v>46</v>
      </c>
      <c r="CZ20" s="73">
        <v>47</v>
      </c>
      <c r="DA20" s="73">
        <v>30</v>
      </c>
      <c r="DB20" s="83">
        <f>(TIME(CX20,CY20,CZ20)-TIME(CU20,CV20,CW20))*86400+DA20</f>
        <v>376.9999999999999</v>
      </c>
      <c r="DC20" s="79">
        <v>11</v>
      </c>
      <c r="DD20" s="72">
        <v>11</v>
      </c>
      <c r="DE20" s="72"/>
      <c r="DF20" s="80">
        <f>(TIME(DC20,DD20,DE20)-TIME(CU20,CV20,CW20))*86400-1800</f>
        <v>0</v>
      </c>
      <c r="DG20" s="82">
        <v>11</v>
      </c>
      <c r="DH20" s="73">
        <v>38</v>
      </c>
      <c r="DI20" s="73"/>
      <c r="DJ20" s="73">
        <v>11</v>
      </c>
      <c r="DK20" s="73">
        <v>53</v>
      </c>
      <c r="DL20" s="73">
        <v>55</v>
      </c>
      <c r="DM20" s="73"/>
      <c r="DN20" s="83">
        <f>(TIME(DJ20,DK20,DL20)-TIME(DG20,DH20,DI20))*86400+DM20</f>
        <v>954.9999999999974</v>
      </c>
      <c r="DO20" s="79">
        <v>12</v>
      </c>
      <c r="DP20" s="72">
        <v>28</v>
      </c>
      <c r="DQ20" s="72"/>
      <c r="DR20" s="80">
        <f>(TIME(DO20,DP20,DQ20)-TIME(DG20,DH20,DI20))*86400-3000</f>
        <v>3.637978807091713E-12</v>
      </c>
      <c r="DS20" s="79">
        <v>12</v>
      </c>
      <c r="DT20" s="72">
        <v>48</v>
      </c>
      <c r="DU20" s="72"/>
      <c r="DV20" s="80">
        <f>(TIME(DS20,DT20,DU20)-TIME(DO20,DP20,DQ20))*86400-1200</f>
        <v>-4.320099833421409E-12</v>
      </c>
      <c r="DW20" s="82">
        <v>12</v>
      </c>
      <c r="DX20" s="73">
        <v>51</v>
      </c>
      <c r="DY20" s="73"/>
      <c r="DZ20" s="121"/>
      <c r="EA20" s="73"/>
      <c r="EB20" s="73"/>
      <c r="EC20" s="73"/>
      <c r="ED20" s="83"/>
      <c r="EE20" s="79"/>
      <c r="EF20" s="72"/>
      <c r="EG20" s="72"/>
      <c r="EH20" s="80"/>
      <c r="EI20" s="122"/>
      <c r="EJ20" s="73"/>
      <c r="EK20" s="73"/>
      <c r="EL20" s="73"/>
      <c r="EM20" s="73"/>
      <c r="EN20" s="73"/>
      <c r="EO20" s="73"/>
      <c r="EP20" s="83"/>
      <c r="EQ20" s="79"/>
      <c r="ER20" s="72"/>
      <c r="ES20" s="72"/>
      <c r="ET20" s="80"/>
      <c r="EU20" s="79"/>
      <c r="EV20" s="72"/>
      <c r="EW20" s="72"/>
      <c r="EX20" s="80"/>
      <c r="EY20" s="79"/>
      <c r="EZ20" s="72"/>
      <c r="FA20" s="72"/>
      <c r="FB20" s="80"/>
    </row>
    <row r="21" spans="1:158" s="7" customFormat="1" ht="22.5">
      <c r="A21" s="23"/>
      <c r="B21" s="225" t="s">
        <v>150</v>
      </c>
      <c r="C21" s="226"/>
      <c r="D21" s="227"/>
      <c r="E21" s="158" t="s">
        <v>47</v>
      </c>
      <c r="F21" s="70">
        <v>10</v>
      </c>
      <c r="G21" s="97" t="s">
        <v>128</v>
      </c>
      <c r="H21" s="5" t="s">
        <v>55</v>
      </c>
      <c r="I21" s="3" t="s">
        <v>22</v>
      </c>
      <c r="J21" s="89" t="s">
        <v>173</v>
      </c>
      <c r="K21" s="86">
        <v>11</v>
      </c>
      <c r="L21" s="4">
        <v>12</v>
      </c>
      <c r="M21" s="6"/>
      <c r="N21" s="80">
        <v>0</v>
      </c>
      <c r="O21" s="79">
        <v>11</v>
      </c>
      <c r="P21" s="72">
        <v>32</v>
      </c>
      <c r="Q21" s="72"/>
      <c r="R21" s="80">
        <f t="shared" si="1"/>
        <v>5.229594535194337E-12</v>
      </c>
      <c r="S21" s="79">
        <v>11</v>
      </c>
      <c r="T21" s="72">
        <v>52</v>
      </c>
      <c r="U21" s="72"/>
      <c r="V21" s="80">
        <f t="shared" si="2"/>
        <v>0</v>
      </c>
      <c r="W21" s="79">
        <v>11</v>
      </c>
      <c r="X21" s="72">
        <v>57</v>
      </c>
      <c r="Y21" s="72"/>
      <c r="Z21" s="80">
        <f>(TIME(W21,X21,Y21)-TIME(S21,T21,U21))*86400-300</f>
        <v>-5.8548721426632255E-12</v>
      </c>
      <c r="AA21" s="82">
        <v>12</v>
      </c>
      <c r="AB21" s="73">
        <v>0</v>
      </c>
      <c r="AC21" s="73"/>
      <c r="AD21" s="73">
        <v>12</v>
      </c>
      <c r="AE21" s="73">
        <v>8</v>
      </c>
      <c r="AF21" s="73">
        <v>38</v>
      </c>
      <c r="AG21" s="73"/>
      <c r="AH21" s="83">
        <f t="shared" si="4"/>
        <v>517.9999999999978</v>
      </c>
      <c r="AI21" s="79">
        <v>12</v>
      </c>
      <c r="AJ21" s="72">
        <v>45</v>
      </c>
      <c r="AK21" s="72"/>
      <c r="AL21" s="80">
        <f t="shared" si="22"/>
        <v>0</v>
      </c>
      <c r="AM21" s="82">
        <v>12</v>
      </c>
      <c r="AN21" s="73">
        <v>58</v>
      </c>
      <c r="AO21" s="73"/>
      <c r="AP21" s="73">
        <v>13</v>
      </c>
      <c r="AQ21" s="73">
        <v>8</v>
      </c>
      <c r="AR21" s="73">
        <v>10</v>
      </c>
      <c r="AS21" s="73"/>
      <c r="AT21" s="83">
        <f t="shared" si="23"/>
        <v>610.0000000000058</v>
      </c>
      <c r="AU21" s="79">
        <v>13</v>
      </c>
      <c r="AV21" s="72">
        <v>43</v>
      </c>
      <c r="AW21" s="72"/>
      <c r="AX21" s="80">
        <f t="shared" si="24"/>
        <v>0</v>
      </c>
      <c r="AY21" s="79">
        <v>14</v>
      </c>
      <c r="AZ21" s="72">
        <v>3</v>
      </c>
      <c r="BA21" s="72"/>
      <c r="BB21" s="80">
        <f t="shared" si="25"/>
        <v>5.229594535194337E-12</v>
      </c>
      <c r="BC21" s="79">
        <v>14</v>
      </c>
      <c r="BD21" s="72">
        <v>8</v>
      </c>
      <c r="BE21" s="72"/>
      <c r="BF21" s="80">
        <f t="shared" si="5"/>
        <v>-1.0800249583553523E-12</v>
      </c>
      <c r="BG21" s="82">
        <v>14</v>
      </c>
      <c r="BH21" s="73">
        <v>11</v>
      </c>
      <c r="BI21" s="73"/>
      <c r="BJ21" s="73">
        <v>14</v>
      </c>
      <c r="BK21" s="73">
        <v>19</v>
      </c>
      <c r="BL21" s="73">
        <v>53</v>
      </c>
      <c r="BM21" s="73">
        <v>10</v>
      </c>
      <c r="BN21" s="83">
        <f>(TIME(BJ21,BK21,BL21)-TIME(BG21,BH21,BI21))*86400+BM21</f>
        <v>543.0000000000002</v>
      </c>
      <c r="BO21" s="82">
        <v>14</v>
      </c>
      <c r="BP21" s="73">
        <v>56</v>
      </c>
      <c r="BQ21" s="73"/>
      <c r="BR21" s="80">
        <f>(TIME(BO21,BP21,BQ21)-TIME(BG21,BH21,BI21))*86400-2700</f>
        <v>0</v>
      </c>
      <c r="BS21" s="82">
        <v>14</v>
      </c>
      <c r="BT21" s="73">
        <v>59</v>
      </c>
      <c r="BU21" s="73"/>
      <c r="BV21" s="73">
        <v>15</v>
      </c>
      <c r="BW21" s="73">
        <v>9</v>
      </c>
      <c r="BX21" s="73">
        <v>57</v>
      </c>
      <c r="BY21" s="73"/>
      <c r="BZ21" s="83">
        <f>(TIME(BV21,BW21,BX21)-TIME(BS21,BT21,BU21))*86400+BY21</f>
        <v>656.9999999999972</v>
      </c>
      <c r="CA21" s="82">
        <v>15</v>
      </c>
      <c r="CB21" s="73">
        <v>39</v>
      </c>
      <c r="CC21" s="73"/>
      <c r="CD21" s="80">
        <f>(TIME(CA21,CB21,CC21)-TIME(BS21,BT21,BU21))*86400-2400</f>
        <v>0</v>
      </c>
      <c r="CE21" s="82">
        <v>16</v>
      </c>
      <c r="CF21" s="73">
        <v>24</v>
      </c>
      <c r="CG21" s="73"/>
      <c r="CH21" s="80">
        <f>(TIME(CE21,CF21,CG21)-TIME(CA21,CB21,CC21))*86400-2700</f>
        <v>-9.549694368615746E-12</v>
      </c>
      <c r="CI21" s="82">
        <v>9</v>
      </c>
      <c r="CJ21" s="73">
        <v>38</v>
      </c>
      <c r="CK21" s="73"/>
      <c r="CL21" s="80">
        <v>0</v>
      </c>
      <c r="CM21" s="82">
        <v>9</v>
      </c>
      <c r="CN21" s="73">
        <v>58</v>
      </c>
      <c r="CO21" s="73"/>
      <c r="CP21" s="80">
        <f t="shared" si="9"/>
        <v>5.229594535194337E-12</v>
      </c>
      <c r="CQ21" s="82">
        <v>10</v>
      </c>
      <c r="CR21" s="73">
        <v>18</v>
      </c>
      <c r="CS21" s="73"/>
      <c r="CT21" s="80">
        <f t="shared" si="10"/>
        <v>0</v>
      </c>
      <c r="CU21" s="82">
        <v>10</v>
      </c>
      <c r="CV21" s="73">
        <v>31</v>
      </c>
      <c r="CW21" s="73"/>
      <c r="CX21" s="73">
        <v>10</v>
      </c>
      <c r="CY21" s="73">
        <v>36</v>
      </c>
      <c r="CZ21" s="73">
        <v>12</v>
      </c>
      <c r="DA21" s="73"/>
      <c r="DB21" s="83">
        <f t="shared" si="11"/>
        <v>311.999999999996</v>
      </c>
      <c r="DC21" s="132"/>
      <c r="DD21" s="128"/>
      <c r="DE21" s="128"/>
      <c r="DF21" s="80">
        <v>0</v>
      </c>
      <c r="DG21" s="82">
        <v>11</v>
      </c>
      <c r="DH21" s="73">
        <v>28</v>
      </c>
      <c r="DI21" s="73"/>
      <c r="DJ21" s="121"/>
      <c r="DK21" s="73"/>
      <c r="DL21" s="73"/>
      <c r="DM21" s="73"/>
      <c r="DN21" s="83"/>
      <c r="DO21" s="79"/>
      <c r="DP21" s="72"/>
      <c r="DQ21" s="72"/>
      <c r="DR21" s="80"/>
      <c r="DS21" s="79"/>
      <c r="DT21" s="72"/>
      <c r="DU21" s="72"/>
      <c r="DV21" s="80"/>
      <c r="DW21" s="82"/>
      <c r="DX21" s="73"/>
      <c r="DY21" s="73"/>
      <c r="DZ21" s="73"/>
      <c r="EA21" s="73"/>
      <c r="EB21" s="73"/>
      <c r="EC21" s="73"/>
      <c r="ED21" s="83"/>
      <c r="EE21" s="79"/>
      <c r="EF21" s="72"/>
      <c r="EG21" s="72"/>
      <c r="EH21" s="80"/>
      <c r="EI21" s="82"/>
      <c r="EJ21" s="73"/>
      <c r="EK21" s="73"/>
      <c r="EL21" s="73"/>
      <c r="EM21" s="73"/>
      <c r="EN21" s="73"/>
      <c r="EO21" s="73"/>
      <c r="EP21" s="83"/>
      <c r="EQ21" s="79"/>
      <c r="ER21" s="72"/>
      <c r="ES21" s="72"/>
      <c r="ET21" s="80"/>
      <c r="EU21" s="79"/>
      <c r="EV21" s="72"/>
      <c r="EW21" s="72"/>
      <c r="EX21" s="80"/>
      <c r="EY21" s="79"/>
      <c r="EZ21" s="72"/>
      <c r="FA21" s="72"/>
      <c r="FB21" s="80"/>
    </row>
    <row r="22" spans="1:158" s="7" customFormat="1" ht="22.5">
      <c r="A22" s="23"/>
      <c r="B22" s="225" t="s">
        <v>150</v>
      </c>
      <c r="C22" s="226"/>
      <c r="D22" s="227"/>
      <c r="E22" s="158" t="s">
        <v>47</v>
      </c>
      <c r="F22" s="70">
        <v>8</v>
      </c>
      <c r="G22" s="97" t="s">
        <v>25</v>
      </c>
      <c r="H22" s="5" t="s">
        <v>53</v>
      </c>
      <c r="I22" s="3" t="s">
        <v>23</v>
      </c>
      <c r="J22" s="89" t="s">
        <v>172</v>
      </c>
      <c r="K22" s="86">
        <v>11</v>
      </c>
      <c r="L22" s="4">
        <v>6</v>
      </c>
      <c r="M22" s="6"/>
      <c r="N22" s="80">
        <v>0</v>
      </c>
      <c r="O22" s="79">
        <v>11</v>
      </c>
      <c r="P22" s="72">
        <v>26</v>
      </c>
      <c r="Q22" s="72"/>
      <c r="R22" s="80">
        <f t="shared" si="1"/>
        <v>5.229594535194337E-12</v>
      </c>
      <c r="S22" s="79">
        <v>11</v>
      </c>
      <c r="T22" s="72">
        <v>46</v>
      </c>
      <c r="U22" s="72"/>
      <c r="V22" s="80">
        <f t="shared" si="2"/>
        <v>0</v>
      </c>
      <c r="W22" s="79">
        <v>11</v>
      </c>
      <c r="X22" s="72">
        <v>51</v>
      </c>
      <c r="Y22" s="72"/>
      <c r="Z22" s="80">
        <f>(TIME(W22,X22,Y22)-TIME(S22,T22,U22))*86400-300</f>
        <v>-5.8548721426632255E-12</v>
      </c>
      <c r="AA22" s="82">
        <v>11</v>
      </c>
      <c r="AB22" s="73">
        <v>54</v>
      </c>
      <c r="AC22" s="73"/>
      <c r="AD22" s="73">
        <v>12</v>
      </c>
      <c r="AE22" s="73">
        <v>2</v>
      </c>
      <c r="AF22" s="73">
        <v>45</v>
      </c>
      <c r="AG22" s="73"/>
      <c r="AH22" s="83">
        <f t="shared" si="4"/>
        <v>524.9999999999957</v>
      </c>
      <c r="AI22" s="79">
        <v>12</v>
      </c>
      <c r="AJ22" s="72">
        <v>39</v>
      </c>
      <c r="AK22" s="72"/>
      <c r="AL22" s="80">
        <f t="shared" si="22"/>
        <v>0</v>
      </c>
      <c r="AM22" s="82">
        <v>12</v>
      </c>
      <c r="AN22" s="73">
        <v>52</v>
      </c>
      <c r="AO22" s="73"/>
      <c r="AP22" s="73">
        <v>13</v>
      </c>
      <c r="AQ22" s="73">
        <v>2</v>
      </c>
      <c r="AR22" s="73">
        <v>19</v>
      </c>
      <c r="AS22" s="73"/>
      <c r="AT22" s="83">
        <f t="shared" si="23"/>
        <v>618.9999999999976</v>
      </c>
      <c r="AU22" s="79">
        <v>13</v>
      </c>
      <c r="AV22" s="72">
        <v>37</v>
      </c>
      <c r="AW22" s="72"/>
      <c r="AX22" s="80">
        <f t="shared" si="24"/>
        <v>0</v>
      </c>
      <c r="AY22" s="79">
        <v>13</v>
      </c>
      <c r="AZ22" s="72">
        <v>57</v>
      </c>
      <c r="BA22" s="72"/>
      <c r="BB22" s="80">
        <f t="shared" si="25"/>
        <v>-4.320099833421409E-12</v>
      </c>
      <c r="BC22" s="79">
        <v>14</v>
      </c>
      <c r="BD22" s="72">
        <v>2</v>
      </c>
      <c r="BE22" s="72"/>
      <c r="BF22" s="80">
        <f t="shared" si="5"/>
        <v>8.526512829121202E-12</v>
      </c>
      <c r="BG22" s="82">
        <v>14</v>
      </c>
      <c r="BH22" s="73">
        <v>5</v>
      </c>
      <c r="BI22" s="73"/>
      <c r="BJ22" s="73">
        <v>14</v>
      </c>
      <c r="BK22" s="73">
        <v>13</v>
      </c>
      <c r="BL22" s="73">
        <v>37</v>
      </c>
      <c r="BM22" s="73"/>
      <c r="BN22" s="83">
        <f>(TIME(BJ22,BK22,BL22)-TIME(BG22,BH22,BI22))*86400+BM22</f>
        <v>517.0000000000009</v>
      </c>
      <c r="BO22" s="82">
        <v>14</v>
      </c>
      <c r="BP22" s="73">
        <v>50</v>
      </c>
      <c r="BQ22" s="73"/>
      <c r="BR22" s="80">
        <f>(TIME(BO22,BP22,BQ22)-TIME(BG22,BH22,BI22))*86400-2700</f>
        <v>0</v>
      </c>
      <c r="BS22" s="82">
        <v>14</v>
      </c>
      <c r="BT22" s="73">
        <v>53</v>
      </c>
      <c r="BU22" s="73"/>
      <c r="BV22" s="121"/>
      <c r="BW22" s="73"/>
      <c r="BX22" s="73"/>
      <c r="BY22" s="73"/>
      <c r="BZ22" s="124">
        <v>882</v>
      </c>
      <c r="CA22" s="82"/>
      <c r="CB22" s="73"/>
      <c r="CC22" s="73"/>
      <c r="CD22" s="125">
        <v>50</v>
      </c>
      <c r="CE22" s="82"/>
      <c r="CF22" s="73"/>
      <c r="CG22" s="73"/>
      <c r="CH22" s="125">
        <v>150</v>
      </c>
      <c r="CI22" s="82"/>
      <c r="CJ22" s="73"/>
      <c r="CK22" s="73"/>
      <c r="CL22" s="80"/>
      <c r="CM22" s="82"/>
      <c r="CN22" s="73"/>
      <c r="CO22" s="73"/>
      <c r="CP22" s="80"/>
      <c r="CQ22" s="82"/>
      <c r="CR22" s="73"/>
      <c r="CS22" s="73"/>
      <c r="CT22" s="80"/>
      <c r="CU22" s="82"/>
      <c r="CV22" s="73"/>
      <c r="CW22" s="73"/>
      <c r="CX22" s="73"/>
      <c r="CY22" s="73"/>
      <c r="CZ22" s="73"/>
      <c r="DA22" s="73"/>
      <c r="DB22" s="83"/>
      <c r="DC22" s="79"/>
      <c r="DD22" s="72"/>
      <c r="DE22" s="72"/>
      <c r="DF22" s="80"/>
      <c r="DG22" s="82"/>
      <c r="DH22" s="73"/>
      <c r="DI22" s="73"/>
      <c r="DJ22" s="73"/>
      <c r="DK22" s="73"/>
      <c r="DL22" s="73"/>
      <c r="DM22" s="73"/>
      <c r="DN22" s="83"/>
      <c r="DO22" s="79"/>
      <c r="DP22" s="72"/>
      <c r="DQ22" s="72"/>
      <c r="DR22" s="80"/>
      <c r="DS22" s="79"/>
      <c r="DT22" s="72"/>
      <c r="DU22" s="72"/>
      <c r="DV22" s="80"/>
      <c r="DW22" s="82"/>
      <c r="DX22" s="73"/>
      <c r="DY22" s="73"/>
      <c r="DZ22" s="73"/>
      <c r="EA22" s="73"/>
      <c r="EB22" s="73"/>
      <c r="EC22" s="73"/>
      <c r="ED22" s="83"/>
      <c r="EE22" s="79"/>
      <c r="EF22" s="72"/>
      <c r="EG22" s="72"/>
      <c r="EH22" s="80"/>
      <c r="EI22" s="82"/>
      <c r="EJ22" s="73"/>
      <c r="EK22" s="73"/>
      <c r="EL22" s="73"/>
      <c r="EM22" s="73"/>
      <c r="EN22" s="73"/>
      <c r="EO22" s="73"/>
      <c r="EP22" s="83"/>
      <c r="EQ22" s="79"/>
      <c r="ER22" s="72"/>
      <c r="ES22" s="72"/>
      <c r="ET22" s="80"/>
      <c r="EU22" s="79"/>
      <c r="EV22" s="72"/>
      <c r="EW22" s="72"/>
      <c r="EX22" s="80"/>
      <c r="EY22" s="79"/>
      <c r="EZ22" s="72"/>
      <c r="FA22" s="72"/>
      <c r="FB22" s="80"/>
    </row>
    <row r="23" spans="1:158" s="7" customFormat="1" ht="23.25" thickBot="1">
      <c r="A23" s="23"/>
      <c r="B23" s="228" t="s">
        <v>150</v>
      </c>
      <c r="C23" s="229"/>
      <c r="D23" s="230"/>
      <c r="E23" s="166" t="s">
        <v>48</v>
      </c>
      <c r="F23" s="90">
        <v>17</v>
      </c>
      <c r="G23" s="118" t="s">
        <v>163</v>
      </c>
      <c r="H23" s="91" t="s">
        <v>133</v>
      </c>
      <c r="I23" s="92" t="s">
        <v>21</v>
      </c>
      <c r="J23" s="93" t="s">
        <v>169</v>
      </c>
      <c r="K23" s="126">
        <v>11</v>
      </c>
      <c r="L23" s="88">
        <v>28</v>
      </c>
      <c r="M23" s="127"/>
      <c r="N23" s="167">
        <v>0</v>
      </c>
      <c r="O23" s="168">
        <v>11</v>
      </c>
      <c r="P23" s="169">
        <v>48</v>
      </c>
      <c r="Q23" s="169"/>
      <c r="R23" s="167">
        <f t="shared" si="1"/>
        <v>0</v>
      </c>
      <c r="S23" s="168">
        <v>12</v>
      </c>
      <c r="T23" s="169">
        <v>8</v>
      </c>
      <c r="U23" s="169"/>
      <c r="V23" s="167">
        <f t="shared" si="2"/>
        <v>-4.320099833421409E-12</v>
      </c>
      <c r="W23" s="168">
        <v>12</v>
      </c>
      <c r="X23" s="169">
        <v>13</v>
      </c>
      <c r="Y23" s="169"/>
      <c r="Z23" s="167">
        <f>(TIME(W23,X23,Y23)-TIME(S23,T23,U23))*86400-300</f>
        <v>-1.0800249583553523E-12</v>
      </c>
      <c r="AA23" s="170">
        <v>12</v>
      </c>
      <c r="AB23" s="171">
        <v>16</v>
      </c>
      <c r="AC23" s="171"/>
      <c r="AD23" s="171">
        <v>12</v>
      </c>
      <c r="AE23" s="171">
        <v>26</v>
      </c>
      <c r="AF23" s="171">
        <v>6</v>
      </c>
      <c r="AG23" s="171"/>
      <c r="AH23" s="172">
        <f t="shared" si="4"/>
        <v>605.9999999999989</v>
      </c>
      <c r="AI23" s="168">
        <v>13</v>
      </c>
      <c r="AJ23" s="169">
        <v>1</v>
      </c>
      <c r="AK23" s="169"/>
      <c r="AL23" s="167">
        <f t="shared" si="22"/>
        <v>0</v>
      </c>
      <c r="AM23" s="170">
        <v>13</v>
      </c>
      <c r="AN23" s="171">
        <v>14</v>
      </c>
      <c r="AO23" s="171"/>
      <c r="AP23" s="171">
        <v>13</v>
      </c>
      <c r="AQ23" s="171">
        <v>25</v>
      </c>
      <c r="AR23" s="171">
        <v>46</v>
      </c>
      <c r="AS23" s="171"/>
      <c r="AT23" s="172">
        <f t="shared" si="23"/>
        <v>706.0000000000016</v>
      </c>
      <c r="AU23" s="168">
        <v>13</v>
      </c>
      <c r="AV23" s="169">
        <v>59</v>
      </c>
      <c r="AW23" s="169"/>
      <c r="AX23" s="167">
        <f t="shared" si="24"/>
        <v>0</v>
      </c>
      <c r="AY23" s="168">
        <v>14</v>
      </c>
      <c r="AZ23" s="169">
        <v>19</v>
      </c>
      <c r="BA23" s="169"/>
      <c r="BB23" s="167">
        <f t="shared" si="25"/>
        <v>5.229594535194337E-12</v>
      </c>
      <c r="BC23" s="168">
        <v>14</v>
      </c>
      <c r="BD23" s="169">
        <v>24</v>
      </c>
      <c r="BE23" s="169"/>
      <c r="BF23" s="167">
        <f t="shared" si="5"/>
        <v>-1.0800249583553523E-12</v>
      </c>
      <c r="BG23" s="170">
        <v>14</v>
      </c>
      <c r="BH23" s="171">
        <v>27</v>
      </c>
      <c r="BI23" s="171"/>
      <c r="BJ23" s="171">
        <v>14</v>
      </c>
      <c r="BK23" s="171">
        <v>38</v>
      </c>
      <c r="BL23" s="171">
        <v>50</v>
      </c>
      <c r="BM23" s="171"/>
      <c r="BN23" s="172">
        <f>(TIME(BJ23,BK23,BL23)-TIME(BG23,BH23,BI23))*86400+BM23</f>
        <v>709.9999999999991</v>
      </c>
      <c r="BO23" s="170">
        <v>15</v>
      </c>
      <c r="BP23" s="171">
        <v>12</v>
      </c>
      <c r="BQ23" s="171"/>
      <c r="BR23" s="167">
        <f>(TIME(BO23,BP23,BQ23)-TIME(BG23,BH23,BI23))*86400-2700</f>
        <v>0</v>
      </c>
      <c r="BS23" s="216"/>
      <c r="BT23" s="171"/>
      <c r="BU23" s="171"/>
      <c r="BV23" s="171"/>
      <c r="BW23" s="171"/>
      <c r="BX23" s="171"/>
      <c r="BY23" s="171"/>
      <c r="BZ23" s="217">
        <v>1002</v>
      </c>
      <c r="CA23" s="170"/>
      <c r="CB23" s="171"/>
      <c r="CC23" s="171"/>
      <c r="CD23" s="218">
        <v>50</v>
      </c>
      <c r="CE23" s="170"/>
      <c r="CF23" s="171"/>
      <c r="CG23" s="171"/>
      <c r="CH23" s="218">
        <v>150</v>
      </c>
      <c r="CI23" s="95"/>
      <c r="CJ23" s="103"/>
      <c r="CK23" s="103"/>
      <c r="CL23" s="94"/>
      <c r="CM23" s="95"/>
      <c r="CN23" s="103"/>
      <c r="CO23" s="103"/>
      <c r="CP23" s="94"/>
      <c r="CQ23" s="95"/>
      <c r="CR23" s="103"/>
      <c r="CS23" s="103"/>
      <c r="CT23" s="94"/>
      <c r="CU23" s="95"/>
      <c r="CV23" s="103"/>
      <c r="CW23" s="103"/>
      <c r="CX23" s="103"/>
      <c r="CY23" s="103"/>
      <c r="CZ23" s="103"/>
      <c r="DA23" s="103"/>
      <c r="DB23" s="104"/>
      <c r="DC23" s="101"/>
      <c r="DD23" s="102"/>
      <c r="DE23" s="102"/>
      <c r="DF23" s="94"/>
      <c r="DG23" s="95"/>
      <c r="DH23" s="103"/>
      <c r="DI23" s="103"/>
      <c r="DJ23" s="103"/>
      <c r="DK23" s="103"/>
      <c r="DL23" s="103"/>
      <c r="DM23" s="103"/>
      <c r="DN23" s="104"/>
      <c r="DO23" s="101"/>
      <c r="DP23" s="102"/>
      <c r="DQ23" s="102"/>
      <c r="DR23" s="94"/>
      <c r="DS23" s="101"/>
      <c r="DT23" s="102"/>
      <c r="DU23" s="102"/>
      <c r="DV23" s="94"/>
      <c r="DW23" s="95"/>
      <c r="DX23" s="103"/>
      <c r="DY23" s="103"/>
      <c r="DZ23" s="103"/>
      <c r="EA23" s="103"/>
      <c r="EB23" s="103"/>
      <c r="EC23" s="103"/>
      <c r="ED23" s="104"/>
      <c r="EE23" s="101"/>
      <c r="EF23" s="102"/>
      <c r="EG23" s="102"/>
      <c r="EH23" s="94"/>
      <c r="EI23" s="95"/>
      <c r="EJ23" s="103"/>
      <c r="EK23" s="103"/>
      <c r="EL23" s="103"/>
      <c r="EM23" s="103"/>
      <c r="EN23" s="103"/>
      <c r="EO23" s="103"/>
      <c r="EP23" s="104"/>
      <c r="EQ23" s="101"/>
      <c r="ER23" s="102"/>
      <c r="ES23" s="102"/>
      <c r="ET23" s="94"/>
      <c r="EU23" s="101"/>
      <c r="EV23" s="102"/>
      <c r="EW23" s="102"/>
      <c r="EX23" s="94"/>
      <c r="EY23" s="101"/>
      <c r="EZ23" s="102"/>
      <c r="FA23" s="102"/>
      <c r="FB23" s="94"/>
    </row>
    <row r="24" spans="1:158" s="7" customFormat="1" ht="22.5" customHeight="1">
      <c r="A24" s="67"/>
      <c r="B24" s="66"/>
      <c r="C24" s="34"/>
      <c r="D24" s="34"/>
      <c r="E24" s="36"/>
      <c r="F24" s="37"/>
      <c r="G24" s="36"/>
      <c r="H24" s="69"/>
      <c r="I24" s="69"/>
      <c r="J24" s="38"/>
      <c r="K24" s="39"/>
      <c r="L24" s="39"/>
      <c r="M24" s="40"/>
      <c r="N24" s="41"/>
      <c r="O24" s="42"/>
      <c r="P24" s="42"/>
      <c r="Q24" s="42"/>
      <c r="R24" s="41"/>
      <c r="S24" s="42"/>
      <c r="T24" s="42"/>
      <c r="U24" s="42"/>
      <c r="V24" s="41"/>
      <c r="W24" s="42"/>
      <c r="X24" s="42"/>
      <c r="Y24" s="42"/>
      <c r="Z24" s="41"/>
      <c r="AA24" s="43"/>
      <c r="AB24" s="43"/>
      <c r="AC24" s="43"/>
      <c r="AD24" s="43"/>
      <c r="AE24" s="43"/>
      <c r="AF24" s="43"/>
      <c r="AG24" s="43"/>
      <c r="AH24" s="42"/>
      <c r="AI24" s="42"/>
      <c r="AJ24" s="42"/>
      <c r="AK24" s="42"/>
      <c r="AL24" s="41"/>
      <c r="AM24" s="43"/>
      <c r="AN24" s="43"/>
      <c r="AO24" s="43"/>
      <c r="AP24" s="43"/>
      <c r="AQ24" s="43"/>
      <c r="AR24" s="43"/>
      <c r="AS24" s="43"/>
      <c r="AT24" s="42"/>
      <c r="AU24" s="42"/>
      <c r="AV24" s="42"/>
      <c r="AW24" s="42"/>
      <c r="AX24" s="41"/>
      <c r="AY24" s="42"/>
      <c r="AZ24" s="42"/>
      <c r="BA24" s="42"/>
      <c r="BB24" s="41"/>
      <c r="BC24" s="42"/>
      <c r="BD24" s="42"/>
      <c r="BE24" s="42"/>
      <c r="BF24" s="41"/>
      <c r="BG24" s="43"/>
      <c r="BH24" s="43"/>
      <c r="BI24" s="43"/>
      <c r="BJ24" s="43"/>
      <c r="BK24" s="43"/>
      <c r="BL24" s="43"/>
      <c r="BM24" s="43"/>
      <c r="BN24" s="42"/>
      <c r="BO24" s="43"/>
      <c r="BP24" s="43"/>
      <c r="BQ24" s="43"/>
      <c r="BR24" s="41"/>
      <c r="BS24" s="43"/>
      <c r="BT24" s="43"/>
      <c r="BU24" s="43"/>
      <c r="BV24" s="43"/>
      <c r="BW24" s="43"/>
      <c r="BX24" s="43"/>
      <c r="BY24" s="43"/>
      <c r="BZ24" s="42"/>
      <c r="CA24" s="43"/>
      <c r="CB24" s="43"/>
      <c r="CC24" s="43"/>
      <c r="CD24" s="41"/>
      <c r="CE24" s="43"/>
      <c r="CF24" s="43"/>
      <c r="CG24" s="43"/>
      <c r="CH24" s="41"/>
      <c r="CI24" s="43"/>
      <c r="CJ24" s="43"/>
      <c r="CK24" s="43"/>
      <c r="CL24" s="41"/>
      <c r="CM24" s="43"/>
      <c r="CN24" s="43"/>
      <c r="CO24" s="43"/>
      <c r="CP24" s="41"/>
      <c r="CQ24" s="43"/>
      <c r="CR24" s="43"/>
      <c r="CS24" s="43"/>
      <c r="CT24" s="41"/>
      <c r="CU24" s="43"/>
      <c r="CV24" s="43"/>
      <c r="CW24" s="43"/>
      <c r="CX24" s="43"/>
      <c r="CY24" s="43"/>
      <c r="CZ24" s="43"/>
      <c r="DA24" s="43"/>
      <c r="DB24" s="42"/>
      <c r="DC24" s="42"/>
      <c r="DD24" s="42"/>
      <c r="DE24" s="42"/>
      <c r="DF24" s="41"/>
      <c r="DG24" s="43"/>
      <c r="DH24" s="43"/>
      <c r="DI24" s="43"/>
      <c r="DJ24" s="43"/>
      <c r="DK24" s="43"/>
      <c r="DL24" s="43"/>
      <c r="DM24" s="43"/>
      <c r="DN24" s="42"/>
      <c r="DO24" s="42"/>
      <c r="DP24" s="42"/>
      <c r="DQ24" s="42"/>
      <c r="DR24" s="41"/>
      <c r="DS24" s="42"/>
      <c r="DT24" s="42"/>
      <c r="DU24" s="42"/>
      <c r="DV24" s="41"/>
      <c r="DW24" s="43"/>
      <c r="DX24" s="43"/>
      <c r="DY24" s="43"/>
      <c r="DZ24" s="43"/>
      <c r="EA24" s="43"/>
      <c r="EB24" s="43"/>
      <c r="EC24" s="43"/>
      <c r="ED24" s="42"/>
      <c r="EE24" s="42"/>
      <c r="EF24" s="42"/>
      <c r="EG24" s="42"/>
      <c r="EH24" s="41"/>
      <c r="EI24" s="43"/>
      <c r="EJ24" s="43"/>
      <c r="EK24" s="43"/>
      <c r="EL24" s="43"/>
      <c r="EM24" s="43"/>
      <c r="EN24" s="43"/>
      <c r="EO24" s="43"/>
      <c r="EP24" s="42"/>
      <c r="EQ24" s="42"/>
      <c r="ER24" s="42"/>
      <c r="ES24" s="42"/>
      <c r="ET24" s="41"/>
      <c r="EU24" s="42"/>
      <c r="EV24" s="42"/>
      <c r="EW24" s="42"/>
      <c r="EX24" s="41"/>
      <c r="EY24" s="42"/>
      <c r="EZ24" s="42"/>
      <c r="FA24" s="42"/>
      <c r="FB24" s="41"/>
    </row>
    <row r="25" spans="1:158" s="7" customFormat="1" ht="12.75">
      <c r="A25" s="23"/>
      <c r="B25" s="34"/>
      <c r="C25" s="34"/>
      <c r="D25" s="35"/>
      <c r="E25" s="36"/>
      <c r="F25" s="37"/>
      <c r="G25" s="36"/>
      <c r="H25" s="71"/>
      <c r="I25" s="71"/>
      <c r="J25" s="38"/>
      <c r="K25" s="39"/>
      <c r="L25" s="39"/>
      <c r="M25" s="40"/>
      <c r="N25" s="41"/>
      <c r="O25" s="42"/>
      <c r="P25" s="42"/>
      <c r="Q25" s="42"/>
      <c r="R25" s="41"/>
      <c r="S25" s="42"/>
      <c r="T25" s="42"/>
      <c r="U25" s="42"/>
      <c r="V25" s="41"/>
      <c r="W25" s="42"/>
      <c r="X25" s="42"/>
      <c r="Y25" s="42"/>
      <c r="Z25" s="41"/>
      <c r="AA25" s="43"/>
      <c r="AB25" s="43"/>
      <c r="AC25" s="43"/>
      <c r="AD25" s="43"/>
      <c r="AE25" s="43"/>
      <c r="AF25" s="43"/>
      <c r="AG25" s="43"/>
      <c r="AH25" s="42"/>
      <c r="AI25" s="42"/>
      <c r="AJ25" s="42"/>
      <c r="AK25" s="42"/>
      <c r="AL25" s="41"/>
      <c r="AM25" s="43"/>
      <c r="AN25" s="43"/>
      <c r="AO25" s="43"/>
      <c r="AP25" s="43"/>
      <c r="AQ25" s="43"/>
      <c r="AR25" s="43"/>
      <c r="AS25" s="43"/>
      <c r="AT25" s="42"/>
      <c r="AU25" s="42"/>
      <c r="AV25" s="42"/>
      <c r="AW25" s="42"/>
      <c r="AX25" s="41"/>
      <c r="AY25" s="42"/>
      <c r="AZ25" s="42"/>
      <c r="BA25" s="42"/>
      <c r="BB25" s="41"/>
      <c r="BC25" s="42"/>
      <c r="BD25" s="42"/>
      <c r="BE25" s="42"/>
      <c r="BF25" s="41"/>
      <c r="BG25" s="43"/>
      <c r="BH25" s="43"/>
      <c r="BI25" s="43"/>
      <c r="BJ25" s="43"/>
      <c r="BK25" s="43"/>
      <c r="BL25" s="43"/>
      <c r="BM25" s="43"/>
      <c r="BN25" s="42"/>
      <c r="BO25" s="43"/>
      <c r="BP25" s="43"/>
      <c r="BQ25" s="43"/>
      <c r="BR25" s="41"/>
      <c r="BS25" s="43"/>
      <c r="BT25" s="43"/>
      <c r="BU25" s="43"/>
      <c r="BV25" s="43"/>
      <c r="BW25" s="43"/>
      <c r="BX25" s="43"/>
      <c r="BY25" s="43"/>
      <c r="BZ25" s="42"/>
      <c r="CA25" s="43"/>
      <c r="CB25" s="43"/>
      <c r="CC25" s="43"/>
      <c r="CD25" s="41"/>
      <c r="CE25" s="43"/>
      <c r="CF25" s="43"/>
      <c r="CG25" s="43"/>
      <c r="CH25" s="41"/>
      <c r="CI25" s="43"/>
      <c r="CJ25" s="43"/>
      <c r="CK25" s="43"/>
      <c r="CL25" s="41"/>
      <c r="CM25" s="43"/>
      <c r="CN25" s="43"/>
      <c r="CO25" s="43"/>
      <c r="CP25" s="41"/>
      <c r="CQ25" s="43"/>
      <c r="CR25" s="43"/>
      <c r="CS25" s="43"/>
      <c r="CT25" s="41"/>
      <c r="CU25" s="43"/>
      <c r="CV25" s="43"/>
      <c r="CW25" s="43"/>
      <c r="CX25" s="43"/>
      <c r="CY25" s="43"/>
      <c r="CZ25" s="43"/>
      <c r="DA25" s="43"/>
      <c r="DB25" s="42"/>
      <c r="DC25" s="42"/>
      <c r="DD25" s="42"/>
      <c r="DE25" s="42"/>
      <c r="DF25" s="41"/>
      <c r="DG25" s="43"/>
      <c r="DH25" s="43"/>
      <c r="DI25" s="43"/>
      <c r="DJ25" s="43"/>
      <c r="DK25" s="43"/>
      <c r="DL25" s="43"/>
      <c r="DM25" s="43"/>
      <c r="DN25" s="42"/>
      <c r="DO25" s="42"/>
      <c r="DP25" s="42"/>
      <c r="DQ25" s="42"/>
      <c r="DR25" s="41"/>
      <c r="DS25" s="42"/>
      <c r="DT25" s="42"/>
      <c r="DU25" s="42"/>
      <c r="DV25" s="41"/>
      <c r="DW25" s="43"/>
      <c r="DX25" s="43"/>
      <c r="DY25" s="43"/>
      <c r="DZ25" s="43"/>
      <c r="EA25" s="43"/>
      <c r="EB25" s="43"/>
      <c r="EC25" s="43"/>
      <c r="ED25" s="42"/>
      <c r="EE25" s="42"/>
      <c r="EF25" s="42"/>
      <c r="EG25" s="42"/>
      <c r="EH25" s="41"/>
      <c r="EI25" s="43"/>
      <c r="EJ25" s="43"/>
      <c r="EK25" s="43"/>
      <c r="EL25" s="43"/>
      <c r="EM25" s="43"/>
      <c r="EN25" s="43"/>
      <c r="EO25" s="43"/>
      <c r="EP25" s="42"/>
      <c r="EQ25" s="42"/>
      <c r="ER25" s="42"/>
      <c r="ES25" s="42"/>
      <c r="ET25" s="41"/>
      <c r="EU25" s="42"/>
      <c r="EV25" s="42"/>
      <c r="EW25" s="42"/>
      <c r="EX25" s="41"/>
      <c r="EY25" s="42"/>
      <c r="EZ25" s="42"/>
      <c r="FA25" s="42"/>
      <c r="FB25" s="41"/>
    </row>
    <row r="26" spans="1:158" s="7" customFormat="1" ht="12.75">
      <c r="A26" s="23"/>
      <c r="B26" s="34"/>
      <c r="C26" s="34"/>
      <c r="D26" s="35"/>
      <c r="E26" s="36"/>
      <c r="F26" s="37"/>
      <c r="G26" s="36"/>
      <c r="H26" s="98"/>
      <c r="I26" s="98"/>
      <c r="J26" s="38"/>
      <c r="K26" s="39"/>
      <c r="L26" s="39"/>
      <c r="M26" s="32"/>
      <c r="N26" s="41"/>
      <c r="O26" s="42"/>
      <c r="P26" s="42"/>
      <c r="Q26" s="42"/>
      <c r="R26" s="41"/>
      <c r="S26" s="42"/>
      <c r="T26" s="42"/>
      <c r="U26" s="42"/>
      <c r="V26" s="41"/>
      <c r="W26" s="42"/>
      <c r="X26" s="42"/>
      <c r="Y26" s="42"/>
      <c r="Z26" s="41"/>
      <c r="AA26" s="43"/>
      <c r="AB26" s="43"/>
      <c r="AC26" s="43"/>
      <c r="AD26" s="43"/>
      <c r="AE26" s="43"/>
      <c r="AF26" s="43"/>
      <c r="AG26" s="43"/>
      <c r="AH26" s="42"/>
      <c r="AI26" s="42"/>
      <c r="AJ26" s="42"/>
      <c r="AK26" s="42"/>
      <c r="AL26" s="41"/>
      <c r="AM26" s="43"/>
      <c r="AN26" s="43"/>
      <c r="AO26" s="43"/>
      <c r="AP26" s="43"/>
      <c r="AQ26" s="43"/>
      <c r="AR26" s="43"/>
      <c r="AS26" s="43"/>
      <c r="AT26" s="42"/>
      <c r="AU26" s="42"/>
      <c r="AV26" s="42"/>
      <c r="AW26" s="42"/>
      <c r="AX26" s="32"/>
      <c r="AY26" s="42"/>
      <c r="AZ26" s="42"/>
      <c r="BA26" s="42"/>
      <c r="BB26" s="32"/>
      <c r="BC26" s="42"/>
      <c r="BD26" s="42"/>
      <c r="BE26" s="42"/>
      <c r="BF26" s="32"/>
      <c r="BG26" s="43"/>
      <c r="BH26" s="43"/>
      <c r="BI26" s="43"/>
      <c r="BJ26" s="43"/>
      <c r="BK26" s="43"/>
      <c r="BL26" s="43"/>
      <c r="BM26" s="43"/>
      <c r="BN26" s="42"/>
      <c r="BO26" s="43"/>
      <c r="BP26" s="43"/>
      <c r="BQ26" s="43"/>
      <c r="BR26" s="32"/>
      <c r="BS26" s="43"/>
      <c r="BT26" s="43"/>
      <c r="BU26" s="43"/>
      <c r="BV26" s="43"/>
      <c r="BW26" s="43"/>
      <c r="BX26" s="43"/>
      <c r="BY26" s="43"/>
      <c r="BZ26" s="42"/>
      <c r="CA26" s="43"/>
      <c r="CB26" s="43"/>
      <c r="CC26" s="43"/>
      <c r="CD26" s="41"/>
      <c r="CE26" s="43"/>
      <c r="CF26" s="43"/>
      <c r="CG26" s="43"/>
      <c r="CH26" s="41"/>
      <c r="CI26" s="43"/>
      <c r="CJ26" s="43"/>
      <c r="CK26" s="43"/>
      <c r="CL26" s="41"/>
      <c r="CM26" s="43"/>
      <c r="CN26" s="43"/>
      <c r="CO26" s="43"/>
      <c r="CP26" s="41"/>
      <c r="CQ26" s="43"/>
      <c r="CR26" s="43"/>
      <c r="CS26" s="43"/>
      <c r="CT26" s="41"/>
      <c r="CU26" s="43"/>
      <c r="CV26" s="43"/>
      <c r="CW26" s="43"/>
      <c r="CX26" s="43"/>
      <c r="CY26" s="43"/>
      <c r="CZ26" s="43"/>
      <c r="DA26" s="43"/>
      <c r="DB26" s="42"/>
      <c r="DC26" s="42"/>
      <c r="DD26" s="42"/>
      <c r="DE26" s="42"/>
      <c r="DF26" s="41"/>
      <c r="DG26" s="43"/>
      <c r="DH26" s="43"/>
      <c r="DI26" s="43"/>
      <c r="DJ26" s="43"/>
      <c r="DK26" s="43"/>
      <c r="DL26" s="43"/>
      <c r="DM26" s="43"/>
      <c r="DN26" s="42"/>
      <c r="DO26" s="42"/>
      <c r="DP26" s="42"/>
      <c r="DQ26" s="42"/>
      <c r="DR26" s="41"/>
      <c r="DS26" s="42"/>
      <c r="DT26" s="42"/>
      <c r="DU26" s="42"/>
      <c r="DV26" s="41"/>
      <c r="DW26" s="43"/>
      <c r="DX26" s="43"/>
      <c r="DY26" s="43"/>
      <c r="DZ26" s="43"/>
      <c r="EA26" s="43"/>
      <c r="EB26" s="43"/>
      <c r="EC26" s="43"/>
      <c r="ED26" s="42"/>
      <c r="EE26" s="42"/>
      <c r="EF26" s="42"/>
      <c r="EG26" s="42"/>
      <c r="EH26" s="41"/>
      <c r="EI26" s="43"/>
      <c r="EJ26" s="43"/>
      <c r="EK26" s="43"/>
      <c r="EL26" s="43"/>
      <c r="EM26" s="43"/>
      <c r="EN26" s="43"/>
      <c r="EO26" s="43"/>
      <c r="EP26" s="42"/>
      <c r="EQ26" s="42"/>
      <c r="ER26" s="42"/>
      <c r="ES26" s="42"/>
      <c r="ET26" s="41"/>
      <c r="EU26" s="42"/>
      <c r="EV26" s="42"/>
      <c r="EW26" s="42"/>
      <c r="EX26" s="41"/>
      <c r="EY26" s="42"/>
      <c r="EZ26" s="42"/>
      <c r="FA26" s="42"/>
      <c r="FB26" s="41"/>
    </row>
    <row r="27" spans="1:158" s="7" customFormat="1" ht="12.75">
      <c r="A27" s="23"/>
      <c r="B27" s="34"/>
      <c r="C27" s="34"/>
      <c r="D27" s="35"/>
      <c r="E27" s="36"/>
      <c r="F27" s="37"/>
      <c r="G27" s="36"/>
      <c r="H27" s="68"/>
      <c r="I27" s="68"/>
      <c r="J27" s="38"/>
      <c r="K27" s="39"/>
      <c r="L27" s="39"/>
      <c r="M27" s="40"/>
      <c r="N27" s="41"/>
      <c r="O27" s="42"/>
      <c r="P27" s="42"/>
      <c r="Q27" s="42"/>
      <c r="R27" s="41"/>
      <c r="S27" s="42"/>
      <c r="T27" s="42"/>
      <c r="U27" s="42"/>
      <c r="V27" s="41"/>
      <c r="W27" s="42"/>
      <c r="X27" s="42"/>
      <c r="Y27" s="42"/>
      <c r="Z27" s="41"/>
      <c r="AA27" s="43"/>
      <c r="AB27" s="43"/>
      <c r="AC27" s="43"/>
      <c r="AD27" s="43"/>
      <c r="AE27" s="43"/>
      <c r="AF27" s="43"/>
      <c r="AG27" s="43"/>
      <c r="AH27" s="42"/>
      <c r="AI27" s="42"/>
      <c r="AJ27" s="42"/>
      <c r="AK27" s="42"/>
      <c r="AL27" s="41"/>
      <c r="AM27" s="43"/>
      <c r="AN27" s="43"/>
      <c r="AO27" s="43"/>
      <c r="AP27" s="43"/>
      <c r="AQ27" s="43"/>
      <c r="AR27" s="43"/>
      <c r="AS27" s="43"/>
      <c r="AT27" s="42"/>
      <c r="AU27" s="42"/>
      <c r="AV27" s="42"/>
      <c r="AW27" s="42"/>
      <c r="AX27" s="41"/>
      <c r="AY27" s="42"/>
      <c r="AZ27" s="42"/>
      <c r="BA27" s="42"/>
      <c r="BB27" s="41"/>
      <c r="BC27" s="42"/>
      <c r="BD27" s="42"/>
      <c r="BE27" s="42"/>
      <c r="BF27" s="41"/>
      <c r="BG27" s="43"/>
      <c r="BH27" s="43"/>
      <c r="BI27" s="43"/>
      <c r="BJ27" s="43"/>
      <c r="BK27" s="43"/>
      <c r="BL27" s="43"/>
      <c r="BM27" s="43"/>
      <c r="BN27" s="42"/>
      <c r="BO27" s="43"/>
      <c r="BP27" s="43"/>
      <c r="BQ27" s="43"/>
      <c r="BR27" s="41"/>
      <c r="BS27" s="43"/>
      <c r="BT27" s="43"/>
      <c r="BU27" s="43"/>
      <c r="BV27" s="43"/>
      <c r="BW27" s="43"/>
      <c r="BX27" s="43"/>
      <c r="BY27" s="43"/>
      <c r="BZ27" s="42"/>
      <c r="CA27" s="43"/>
      <c r="CB27" s="43"/>
      <c r="CC27" s="43"/>
      <c r="CD27" s="41"/>
      <c r="CE27" s="43"/>
      <c r="CF27" s="43"/>
      <c r="CG27" s="43"/>
      <c r="CH27" s="41"/>
      <c r="CI27" s="43"/>
      <c r="CJ27" s="43"/>
      <c r="CK27" s="43"/>
      <c r="CL27" s="32"/>
      <c r="CM27" s="43"/>
      <c r="CN27" s="43"/>
      <c r="CO27" s="43"/>
      <c r="CP27" s="32"/>
      <c r="CQ27" s="43"/>
      <c r="CR27" s="43"/>
      <c r="CS27" s="43"/>
      <c r="CT27" s="32"/>
      <c r="CU27" s="43"/>
      <c r="CV27" s="43"/>
      <c r="CW27" s="43"/>
      <c r="CX27" s="43"/>
      <c r="CY27" s="43"/>
      <c r="CZ27" s="43"/>
      <c r="DA27" s="43"/>
      <c r="DB27" s="42"/>
      <c r="DC27" s="42"/>
      <c r="DD27" s="42"/>
      <c r="DE27" s="42"/>
      <c r="DF27" s="32"/>
      <c r="DG27" s="43"/>
      <c r="DH27" s="43"/>
      <c r="DI27" s="43"/>
      <c r="DJ27" s="43"/>
      <c r="DK27" s="43"/>
      <c r="DL27" s="43"/>
      <c r="DM27" s="43"/>
      <c r="DN27" s="42"/>
      <c r="DO27" s="42"/>
      <c r="DP27" s="42"/>
      <c r="DQ27" s="42"/>
      <c r="DR27" s="41"/>
      <c r="DS27" s="42"/>
      <c r="DT27" s="42"/>
      <c r="DU27" s="42"/>
      <c r="DV27" s="41"/>
      <c r="DW27" s="43"/>
      <c r="DX27" s="43"/>
      <c r="DY27" s="43"/>
      <c r="DZ27" s="43"/>
      <c r="EA27" s="43"/>
      <c r="EB27" s="43"/>
      <c r="EC27" s="43"/>
      <c r="ED27" s="42"/>
      <c r="EE27" s="42"/>
      <c r="EF27" s="42"/>
      <c r="EG27" s="42"/>
      <c r="EH27" s="41"/>
      <c r="EI27" s="43"/>
      <c r="EJ27" s="43"/>
      <c r="EK27" s="43"/>
      <c r="EL27" s="43"/>
      <c r="EM27" s="43"/>
      <c r="EN27" s="43"/>
      <c r="EO27" s="43"/>
      <c r="EP27" s="42"/>
      <c r="EQ27" s="42"/>
      <c r="ER27" s="42"/>
      <c r="ES27" s="42"/>
      <c r="ET27" s="41"/>
      <c r="EU27" s="42"/>
      <c r="EV27" s="42"/>
      <c r="EW27" s="42"/>
      <c r="EX27" s="41"/>
      <c r="EY27" s="42"/>
      <c r="EZ27" s="42"/>
      <c r="FA27" s="42"/>
      <c r="FB27" s="41"/>
    </row>
    <row r="28" spans="1:158" s="7" customFormat="1" ht="12.75">
      <c r="A28" s="23"/>
      <c r="B28" s="34"/>
      <c r="C28" s="34"/>
      <c r="D28" s="35"/>
      <c r="E28" s="36"/>
      <c r="F28" s="37"/>
      <c r="G28" s="36"/>
      <c r="H28" s="38"/>
      <c r="I28" s="38"/>
      <c r="J28" s="38"/>
      <c r="K28" s="39"/>
      <c r="L28" s="39"/>
      <c r="M28" s="40"/>
      <c r="N28" s="41"/>
      <c r="O28" s="42"/>
      <c r="P28" s="42"/>
      <c r="Q28" s="42"/>
      <c r="R28" s="41"/>
      <c r="S28" s="42"/>
      <c r="T28" s="42"/>
      <c r="U28" s="42"/>
      <c r="V28" s="41"/>
      <c r="W28" s="42"/>
      <c r="X28" s="42"/>
      <c r="Y28" s="42"/>
      <c r="Z28" s="41"/>
      <c r="AA28" s="43"/>
      <c r="AB28" s="43"/>
      <c r="AC28" s="43"/>
      <c r="AD28" s="43"/>
      <c r="AE28" s="43"/>
      <c r="AF28" s="43"/>
      <c r="AG28" s="43"/>
      <c r="AH28" s="42"/>
      <c r="AI28" s="42"/>
      <c r="AJ28" s="42"/>
      <c r="AK28" s="42"/>
      <c r="AL28" s="41"/>
      <c r="AM28" s="43"/>
      <c r="AN28" s="43"/>
      <c r="AO28" s="43"/>
      <c r="AP28" s="43"/>
      <c r="AQ28" s="43"/>
      <c r="AR28" s="43"/>
      <c r="AS28" s="43"/>
      <c r="AT28" s="42"/>
      <c r="AU28" s="42"/>
      <c r="AV28" s="42"/>
      <c r="AW28" s="42"/>
      <c r="AX28" s="41"/>
      <c r="AY28" s="42"/>
      <c r="AZ28" s="42"/>
      <c r="BA28" s="42"/>
      <c r="BB28" s="41"/>
      <c r="BC28" s="42"/>
      <c r="BD28" s="42"/>
      <c r="BE28" s="42"/>
      <c r="BF28" s="41"/>
      <c r="BG28" s="43"/>
      <c r="BH28" s="43"/>
      <c r="BI28" s="43"/>
      <c r="BJ28" s="43"/>
      <c r="BK28" s="43"/>
      <c r="BL28" s="43"/>
      <c r="BM28" s="43"/>
      <c r="BN28" s="42"/>
      <c r="BO28" s="43"/>
      <c r="BP28" s="43"/>
      <c r="BQ28" s="43"/>
      <c r="BR28" s="41"/>
      <c r="BS28" s="43"/>
      <c r="BT28" s="43"/>
      <c r="BU28" s="43"/>
      <c r="BV28" s="43"/>
      <c r="BW28" s="43"/>
      <c r="BX28" s="43"/>
      <c r="BY28" s="43"/>
      <c r="BZ28" s="42"/>
      <c r="CA28" s="43"/>
      <c r="CB28" s="43"/>
      <c r="CC28" s="43"/>
      <c r="CD28" s="41"/>
      <c r="CE28" s="43"/>
      <c r="CF28" s="43"/>
      <c r="CG28" s="43"/>
      <c r="CH28" s="41"/>
      <c r="CI28" s="43"/>
      <c r="CJ28" s="43"/>
      <c r="CK28" s="43"/>
      <c r="CL28" s="41"/>
      <c r="CM28" s="43"/>
      <c r="CN28" s="43"/>
      <c r="CO28" s="43"/>
      <c r="CP28" s="41"/>
      <c r="CQ28" s="43"/>
      <c r="CR28" s="43"/>
      <c r="CS28" s="43"/>
      <c r="CT28" s="41"/>
      <c r="CU28" s="43"/>
      <c r="CV28" s="43"/>
      <c r="CW28" s="43"/>
      <c r="CX28" s="43"/>
      <c r="CY28" s="43"/>
      <c r="CZ28" s="43"/>
      <c r="DA28" s="43"/>
      <c r="DB28" s="42"/>
      <c r="DC28" s="42"/>
      <c r="DD28" s="42"/>
      <c r="DE28" s="42"/>
      <c r="DF28" s="41"/>
      <c r="DG28" s="43"/>
      <c r="DH28" s="43"/>
      <c r="DI28" s="43"/>
      <c r="DJ28" s="43"/>
      <c r="DK28" s="43"/>
      <c r="DL28" s="43"/>
      <c r="DM28" s="43"/>
      <c r="DN28" s="42"/>
      <c r="DO28" s="42"/>
      <c r="DP28" s="42"/>
      <c r="DQ28" s="42"/>
      <c r="DR28" s="41"/>
      <c r="DS28" s="42"/>
      <c r="DT28" s="42"/>
      <c r="DU28" s="42"/>
      <c r="DV28" s="41"/>
      <c r="DW28" s="43"/>
      <c r="DX28" s="43"/>
      <c r="DY28" s="43"/>
      <c r="DZ28" s="43"/>
      <c r="EA28" s="43"/>
      <c r="EB28" s="43"/>
      <c r="EC28" s="43"/>
      <c r="ED28" s="42"/>
      <c r="EE28" s="42"/>
      <c r="EF28" s="42"/>
      <c r="EG28" s="42"/>
      <c r="EH28" s="41"/>
      <c r="EI28" s="43"/>
      <c r="EJ28" s="43"/>
      <c r="EK28" s="43"/>
      <c r="EL28" s="43"/>
      <c r="EM28" s="43"/>
      <c r="EN28" s="43"/>
      <c r="EO28" s="43"/>
      <c r="EP28" s="42"/>
      <c r="EQ28" s="42"/>
      <c r="ER28" s="42"/>
      <c r="ES28" s="42"/>
      <c r="ET28" s="41"/>
      <c r="EU28" s="42"/>
      <c r="EV28" s="42"/>
      <c r="EW28" s="42"/>
      <c r="EX28" s="41"/>
      <c r="EY28" s="42"/>
      <c r="EZ28" s="42"/>
      <c r="FA28" s="42"/>
      <c r="FB28" s="41"/>
    </row>
    <row r="29" spans="1:158" s="7" customFormat="1" ht="12.75">
      <c r="A29" s="23"/>
      <c r="B29" s="34"/>
      <c r="C29" s="34"/>
      <c r="D29" s="35"/>
      <c r="E29" s="8"/>
      <c r="F29" s="1"/>
      <c r="G29" s="1"/>
      <c r="H29" s="98"/>
      <c r="I29" s="98"/>
      <c r="J29" s="31"/>
      <c r="K29" s="31"/>
      <c r="L29" s="33"/>
      <c r="M29" s="32"/>
      <c r="N29" s="16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7"/>
      <c r="AB29" s="17"/>
      <c r="AC29" s="17"/>
      <c r="AD29" s="17"/>
      <c r="AE29" s="17"/>
      <c r="AF29" s="17"/>
      <c r="AG29" s="17"/>
      <c r="AH29" s="8"/>
      <c r="AI29" s="8"/>
      <c r="AJ29" s="8"/>
      <c r="AK29" s="8"/>
      <c r="AL29" s="8"/>
      <c r="AM29" s="17"/>
      <c r="AN29" s="17"/>
      <c r="AO29" s="17"/>
      <c r="AP29" s="17"/>
      <c r="AQ29" s="17"/>
      <c r="AR29" s="17"/>
      <c r="AS29" s="17"/>
      <c r="AT29" s="8"/>
      <c r="AU29" s="8"/>
      <c r="AV29" s="8"/>
      <c r="AW29" s="8"/>
      <c r="AX29" s="32"/>
      <c r="AY29" s="8"/>
      <c r="AZ29" s="8"/>
      <c r="BA29" s="8"/>
      <c r="BB29" s="32"/>
      <c r="BC29" s="8"/>
      <c r="BD29" s="8"/>
      <c r="BE29" s="8"/>
      <c r="BF29" s="32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32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43"/>
      <c r="CJ29" s="43"/>
      <c r="CK29" s="43"/>
      <c r="CL29" s="41"/>
      <c r="CM29" s="43"/>
      <c r="CN29" s="43"/>
      <c r="CO29" s="43"/>
      <c r="CP29" s="41"/>
      <c r="CQ29" s="43"/>
      <c r="CR29" s="43"/>
      <c r="CS29" s="43"/>
      <c r="CT29" s="41"/>
      <c r="CU29" s="43"/>
      <c r="CV29" s="43"/>
      <c r="CW29" s="43"/>
      <c r="CX29" s="43"/>
      <c r="CY29" s="43"/>
      <c r="CZ29" s="43"/>
      <c r="DA29" s="43"/>
      <c r="DB29" s="42"/>
      <c r="DC29" s="42"/>
      <c r="DD29" s="42"/>
      <c r="DE29" s="42"/>
      <c r="DF29" s="41"/>
      <c r="DG29" s="43"/>
      <c r="DH29" s="43"/>
      <c r="DI29" s="43"/>
      <c r="DJ29" s="43"/>
      <c r="DK29" s="43"/>
      <c r="DL29" s="43"/>
      <c r="DM29" s="43"/>
      <c r="DN29" s="42"/>
      <c r="DO29" s="42"/>
      <c r="DP29" s="42"/>
      <c r="DQ29" s="42"/>
      <c r="DR29" s="41"/>
      <c r="DS29" s="42"/>
      <c r="DT29" s="42"/>
      <c r="DU29" s="42"/>
      <c r="DV29" s="41"/>
      <c r="DW29" s="43"/>
      <c r="DX29" s="43"/>
      <c r="DY29" s="43"/>
      <c r="DZ29" s="43"/>
      <c r="EA29" s="43"/>
      <c r="EB29" s="43"/>
      <c r="EC29" s="43"/>
      <c r="ED29" s="42"/>
      <c r="EE29" s="42"/>
      <c r="EF29" s="42"/>
      <c r="EG29" s="42"/>
      <c r="EH29" s="41"/>
      <c r="EI29" s="43"/>
      <c r="EJ29" s="43"/>
      <c r="EK29" s="43"/>
      <c r="EL29" s="43"/>
      <c r="EM29" s="43"/>
      <c r="EN29" s="43"/>
      <c r="EO29" s="43"/>
      <c r="EP29" s="42"/>
      <c r="EQ29" s="42"/>
      <c r="ER29" s="42"/>
      <c r="ES29" s="42"/>
      <c r="ET29" s="41"/>
      <c r="EU29" s="42"/>
      <c r="EV29" s="42"/>
      <c r="EW29" s="42"/>
      <c r="EX29" s="41"/>
      <c r="EY29" s="42"/>
      <c r="EZ29" s="42"/>
      <c r="FA29" s="42"/>
      <c r="FB29" s="41"/>
    </row>
    <row r="30" spans="90:110" ht="12.75">
      <c r="CL30" s="32"/>
      <c r="CP30" s="32"/>
      <c r="CT30" s="32"/>
      <c r="DF30" s="32"/>
    </row>
  </sheetData>
  <mergeCells count="89">
    <mergeCell ref="B23:D23"/>
    <mergeCell ref="I4:I5"/>
    <mergeCell ref="B19:D19"/>
    <mergeCell ref="B21:D21"/>
    <mergeCell ref="B20:D20"/>
    <mergeCell ref="B22:D22"/>
    <mergeCell ref="FB4:FB5"/>
    <mergeCell ref="CI4:CK4"/>
    <mergeCell ref="DA4:DA5"/>
    <mergeCell ref="CT4:CT5"/>
    <mergeCell ref="EY4:FA4"/>
    <mergeCell ref="ET4:ET5"/>
    <mergeCell ref="EU4:EW4"/>
    <mergeCell ref="EX4:EX5"/>
    <mergeCell ref="DJ4:DL4"/>
    <mergeCell ref="DM4:DM5"/>
    <mergeCell ref="EP4:EP5"/>
    <mergeCell ref="DS4:DU4"/>
    <mergeCell ref="DV4:DV5"/>
    <mergeCell ref="EQ4:ES4"/>
    <mergeCell ref="EI4:EK4"/>
    <mergeCell ref="EO4:EO5"/>
    <mergeCell ref="DW4:DY4"/>
    <mergeCell ref="EE4:EG4"/>
    <mergeCell ref="EL4:EN4"/>
    <mergeCell ref="DZ4:EB4"/>
    <mergeCell ref="EH4:EH5"/>
    <mergeCell ref="EC4:EC5"/>
    <mergeCell ref="ED4:ED5"/>
    <mergeCell ref="BS4:BU4"/>
    <mergeCell ref="BV4:BX4"/>
    <mergeCell ref="BY4:BY5"/>
    <mergeCell ref="BZ4:BZ5"/>
    <mergeCell ref="CU4:CW4"/>
    <mergeCell ref="CX4:CZ4"/>
    <mergeCell ref="DR4:DR5"/>
    <mergeCell ref="DO4:DQ4"/>
    <mergeCell ref="DG4:DI4"/>
    <mergeCell ref="DN4:DN5"/>
    <mergeCell ref="CQ4:CS4"/>
    <mergeCell ref="AX4:AX5"/>
    <mergeCell ref="CP4:CP5"/>
    <mergeCell ref="DF4:DF5"/>
    <mergeCell ref="DB4:DB5"/>
    <mergeCell ref="CM4:CO4"/>
    <mergeCell ref="CL4:CL5"/>
    <mergeCell ref="DC4:DE4"/>
    <mergeCell ref="BC4:BE4"/>
    <mergeCell ref="BF4:BF5"/>
    <mergeCell ref="CE4:CG4"/>
    <mergeCell ref="CH4:CH5"/>
    <mergeCell ref="BO4:BQ4"/>
    <mergeCell ref="BG4:BI4"/>
    <mergeCell ref="BN4:BN5"/>
    <mergeCell ref="BR4:BR5"/>
    <mergeCell ref="CA4:CC4"/>
    <mergeCell ref="BJ4:BL4"/>
    <mergeCell ref="BM4:BM5"/>
    <mergeCell ref="CD4:CD5"/>
    <mergeCell ref="AP4:AR4"/>
    <mergeCell ref="AS4:AS5"/>
    <mergeCell ref="AT4:AT5"/>
    <mergeCell ref="AU4:AW4"/>
    <mergeCell ref="AL4:AL5"/>
    <mergeCell ref="AM4:AO4"/>
    <mergeCell ref="W4:Y4"/>
    <mergeCell ref="Z4:Z5"/>
    <mergeCell ref="S4:U4"/>
    <mergeCell ref="V4:V5"/>
    <mergeCell ref="AH4:AH5"/>
    <mergeCell ref="AI4:AK4"/>
    <mergeCell ref="C3:H3"/>
    <mergeCell ref="G4:G5"/>
    <mergeCell ref="H4:H5"/>
    <mergeCell ref="J4:J5"/>
    <mergeCell ref="C4:C5"/>
    <mergeCell ref="R4:R5"/>
    <mergeCell ref="AY4:BA4"/>
    <mergeCell ref="BB4:BB5"/>
    <mergeCell ref="K4:M4"/>
    <mergeCell ref="N4:N5"/>
    <mergeCell ref="O4:Q4"/>
    <mergeCell ref="AA4:AC4"/>
    <mergeCell ref="AD4:AF4"/>
    <mergeCell ref="AG4:AG5"/>
    <mergeCell ref="B4:B5"/>
    <mergeCell ref="E4:E5"/>
    <mergeCell ref="F4:F5"/>
    <mergeCell ref="D4:D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C31"/>
  <sheetViews>
    <sheetView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H11" sqref="H11"/>
    </sheetView>
  </sheetViews>
  <sheetFormatPr defaultColWidth="9.00390625" defaultRowHeight="12.75"/>
  <cols>
    <col min="1" max="1" width="3.25390625" style="8" customWidth="1"/>
    <col min="2" max="2" width="5.00390625" style="8" customWidth="1"/>
    <col min="3" max="3" width="7.75390625" style="1" customWidth="1"/>
    <col min="4" max="4" width="6.00390625" style="1" customWidth="1"/>
    <col min="5" max="5" width="6.125" style="8" customWidth="1"/>
    <col min="6" max="6" width="4.00390625" style="1" customWidth="1"/>
    <col min="7" max="7" width="4.25390625" style="1" customWidth="1"/>
    <col min="8" max="8" width="21.75390625" style="18" customWidth="1"/>
    <col min="9" max="10" width="11.375" style="15" customWidth="1"/>
    <col min="11" max="11" width="10.25390625" style="15" customWidth="1"/>
    <col min="12" max="14" width="3.75390625" style="16" hidden="1" customWidth="1"/>
    <col min="15" max="15" width="4.375" style="16" bestFit="1" customWidth="1"/>
    <col min="16" max="18" width="3.75390625" style="8" hidden="1" customWidth="1"/>
    <col min="19" max="19" width="4.375" style="8" bestFit="1" customWidth="1"/>
    <col min="20" max="22" width="3.75390625" style="8" hidden="1" customWidth="1"/>
    <col min="23" max="23" width="5.625" style="8" bestFit="1" customWidth="1"/>
    <col min="24" max="26" width="3.75390625" style="8" hidden="1" customWidth="1"/>
    <col min="27" max="27" width="4.375" style="8" bestFit="1" customWidth="1"/>
    <col min="28" max="33" width="3.75390625" style="17" hidden="1" customWidth="1"/>
    <col min="34" max="34" width="2.75390625" style="17" bestFit="1" customWidth="1"/>
    <col min="35" max="35" width="5.875" style="8" customWidth="1"/>
    <col min="36" max="38" width="3.75390625" style="8" hidden="1" customWidth="1"/>
    <col min="39" max="39" width="4.375" style="8" bestFit="1" customWidth="1"/>
    <col min="40" max="45" width="3.75390625" style="17" hidden="1" customWidth="1"/>
    <col min="46" max="46" width="2.75390625" style="17" bestFit="1" customWidth="1"/>
    <col min="47" max="47" width="5.375" style="8" bestFit="1" customWidth="1"/>
    <col min="48" max="50" width="3.75390625" style="8" hidden="1" customWidth="1"/>
    <col min="51" max="51" width="4.375" style="8" bestFit="1" customWidth="1"/>
    <col min="52" max="54" width="3.75390625" style="8" hidden="1" customWidth="1"/>
    <col min="55" max="55" width="5.625" style="8" bestFit="1" customWidth="1"/>
    <col min="56" max="58" width="3.75390625" style="8" hidden="1" customWidth="1"/>
    <col min="59" max="59" width="5.25390625" style="8" bestFit="1" customWidth="1"/>
    <col min="60" max="65" width="3.75390625" style="8" hidden="1" customWidth="1"/>
    <col min="66" max="66" width="2.75390625" style="8" bestFit="1" customWidth="1"/>
    <col min="67" max="67" width="5.375" style="8" bestFit="1" customWidth="1"/>
    <col min="68" max="70" width="3.75390625" style="8" hidden="1" customWidth="1"/>
    <col min="71" max="71" width="4.375" style="8" bestFit="1" customWidth="1"/>
    <col min="72" max="77" width="3.75390625" style="8" hidden="1" customWidth="1"/>
    <col min="78" max="78" width="2.75390625" style="8" bestFit="1" customWidth="1"/>
    <col min="79" max="79" width="6.125" style="8" bestFit="1" customWidth="1"/>
    <col min="80" max="82" width="3.75390625" style="8" hidden="1" customWidth="1"/>
    <col min="83" max="83" width="4.375" style="8" bestFit="1" customWidth="1"/>
    <col min="84" max="86" width="3.75390625" style="8" hidden="1" customWidth="1"/>
    <col min="87" max="87" width="5.625" style="8" bestFit="1" customWidth="1"/>
    <col min="88" max="90" width="3.75390625" style="8" hidden="1" customWidth="1"/>
    <col min="91" max="91" width="4.375" style="8" bestFit="1" customWidth="1"/>
    <col min="92" max="94" width="3.75390625" style="8" hidden="1" customWidth="1"/>
    <col min="95" max="95" width="4.375" style="8" bestFit="1" customWidth="1"/>
    <col min="96" max="98" width="4.125" style="8" hidden="1" customWidth="1"/>
    <col min="99" max="99" width="5.625" style="8" bestFit="1" customWidth="1"/>
    <col min="100" max="105" width="3.75390625" style="8" hidden="1" customWidth="1"/>
    <col min="106" max="106" width="2.75390625" style="8" bestFit="1" customWidth="1"/>
    <col min="107" max="107" width="5.375" style="8" bestFit="1" customWidth="1"/>
    <col min="108" max="110" width="3.75390625" style="8" hidden="1" customWidth="1"/>
    <col min="111" max="111" width="5.25390625" style="8" bestFit="1" customWidth="1"/>
    <col min="112" max="117" width="3.75390625" style="8" hidden="1" customWidth="1"/>
    <col min="118" max="118" width="2.75390625" style="8" bestFit="1" customWidth="1"/>
    <col min="119" max="119" width="5.375" style="8" bestFit="1" customWidth="1"/>
    <col min="120" max="122" width="3.75390625" style="8" hidden="1" customWidth="1"/>
    <col min="123" max="123" width="5.25390625" style="8" bestFit="1" customWidth="1"/>
    <col min="124" max="126" width="3.75390625" style="8" hidden="1" customWidth="1"/>
    <col min="127" max="127" width="6.375" style="8" bestFit="1" customWidth="1"/>
    <col min="128" max="133" width="3.75390625" style="8" hidden="1" customWidth="1"/>
    <col min="134" max="134" width="2.75390625" style="8" bestFit="1" customWidth="1"/>
    <col min="135" max="135" width="5.375" style="8" bestFit="1" customWidth="1"/>
    <col min="136" max="138" width="3.75390625" style="8" hidden="1" customWidth="1"/>
    <col min="139" max="139" width="5.25390625" style="8" bestFit="1" customWidth="1"/>
    <col min="140" max="145" width="3.75390625" style="8" hidden="1" customWidth="1"/>
    <col min="146" max="146" width="2.75390625" style="8" bestFit="1" customWidth="1"/>
    <col min="147" max="147" width="5.375" style="8" customWidth="1"/>
    <col min="148" max="149" width="3.75390625" style="8" hidden="1" customWidth="1"/>
    <col min="150" max="150" width="3.625" style="8" hidden="1" customWidth="1"/>
    <col min="151" max="151" width="5.25390625" style="8" bestFit="1" customWidth="1"/>
    <col min="152" max="153" width="3.75390625" style="8" hidden="1" customWidth="1"/>
    <col min="154" max="154" width="3.625" style="8" hidden="1" customWidth="1"/>
    <col min="155" max="155" width="6.375" style="8" bestFit="1" customWidth="1"/>
    <col min="156" max="158" width="3.75390625" style="8" hidden="1" customWidth="1"/>
    <col min="159" max="159" width="5.25390625" style="8" bestFit="1" customWidth="1"/>
    <col min="160" max="16384" width="9.125" style="8" customWidth="1"/>
  </cols>
  <sheetData>
    <row r="1" spans="5:159" ht="19.5" customHeight="1">
      <c r="E1" s="21"/>
      <c r="F1" s="21"/>
      <c r="G1" s="22"/>
      <c r="H1" s="96" t="s">
        <v>164</v>
      </c>
      <c r="I1" s="9"/>
      <c r="J1" s="9"/>
      <c r="K1" s="9"/>
      <c r="L1" s="19"/>
      <c r="M1" s="19"/>
      <c r="N1" s="19"/>
      <c r="O1" s="19"/>
      <c r="P1" s="19"/>
      <c r="Q1" s="19"/>
      <c r="R1" s="19"/>
      <c r="S1" s="9"/>
      <c r="T1" s="19"/>
      <c r="U1" s="19"/>
      <c r="V1" s="19"/>
      <c r="W1" s="9"/>
      <c r="X1" s="19"/>
      <c r="Y1" s="19"/>
      <c r="Z1" s="1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</row>
    <row r="2" spans="5:159" ht="12.75">
      <c r="E2" s="21"/>
      <c r="F2" s="21"/>
      <c r="G2" s="21"/>
      <c r="H2" s="22"/>
      <c r="I2" s="9"/>
      <c r="J2" s="9"/>
      <c r="K2" s="9"/>
      <c r="L2" s="19"/>
      <c r="M2" s="19"/>
      <c r="N2" s="19"/>
      <c r="O2" s="19"/>
      <c r="P2" s="19"/>
      <c r="Q2" s="19"/>
      <c r="R2" s="19"/>
      <c r="S2" s="9"/>
      <c r="T2" s="19"/>
      <c r="U2" s="19"/>
      <c r="V2" s="19"/>
      <c r="W2" s="9"/>
      <c r="X2" s="19"/>
      <c r="Y2" s="19"/>
      <c r="Z2" s="1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</row>
    <row r="3" spans="2:159" ht="15.75" customHeight="1" thickBot="1">
      <c r="B3" s="30"/>
      <c r="C3" s="195" t="s">
        <v>152</v>
      </c>
      <c r="D3" s="195"/>
      <c r="E3" s="195"/>
      <c r="F3" s="195"/>
      <c r="G3" s="195"/>
      <c r="H3" s="195"/>
      <c r="I3" s="13"/>
      <c r="J3" s="13"/>
      <c r="K3" s="13"/>
      <c r="P3" s="20"/>
      <c r="Q3" s="20"/>
      <c r="R3" s="20"/>
      <c r="S3" s="10"/>
      <c r="T3" s="20"/>
      <c r="U3" s="20"/>
      <c r="V3" s="20"/>
      <c r="W3" s="10"/>
      <c r="X3" s="20"/>
      <c r="Y3" s="20"/>
      <c r="Z3" s="20"/>
      <c r="AA3" s="10"/>
      <c r="AB3" s="14"/>
      <c r="AC3" s="14"/>
      <c r="AD3" s="14"/>
      <c r="AE3" s="14"/>
      <c r="AF3" s="14"/>
      <c r="AG3" s="14"/>
      <c r="AH3" s="10"/>
      <c r="AI3" s="10"/>
      <c r="AJ3" s="10"/>
      <c r="AK3" s="10"/>
      <c r="AL3" s="10"/>
      <c r="AM3" s="10"/>
      <c r="AN3" s="14"/>
      <c r="AO3" s="14"/>
      <c r="AP3" s="14"/>
      <c r="AQ3" s="14"/>
      <c r="AR3" s="14"/>
      <c r="AS3" s="14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4"/>
      <c r="BI3" s="14"/>
      <c r="BJ3" s="14"/>
      <c r="BK3" s="14"/>
      <c r="BL3" s="14"/>
      <c r="BM3" s="14"/>
      <c r="BN3" s="12"/>
      <c r="BO3" s="10"/>
      <c r="BP3" s="10"/>
      <c r="BQ3" s="10"/>
      <c r="BR3" s="10"/>
      <c r="BS3" s="10"/>
      <c r="BT3" s="14"/>
      <c r="BU3" s="14"/>
      <c r="BV3" s="14"/>
      <c r="BW3" s="14"/>
      <c r="BX3" s="14"/>
      <c r="BY3" s="14"/>
      <c r="BZ3" s="12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4"/>
      <c r="CW3" s="14"/>
      <c r="CX3" s="14"/>
      <c r="CY3" s="14"/>
      <c r="CZ3" s="14"/>
      <c r="DA3" s="14"/>
      <c r="DB3" s="12"/>
      <c r="DC3" s="10"/>
      <c r="DD3" s="10"/>
      <c r="DE3" s="10"/>
      <c r="DF3" s="10"/>
      <c r="DG3" s="10"/>
      <c r="DH3" s="14"/>
      <c r="DI3" s="14"/>
      <c r="DJ3" s="14"/>
      <c r="DK3" s="14"/>
      <c r="DL3" s="14"/>
      <c r="DM3" s="14"/>
      <c r="DN3" s="12"/>
      <c r="DO3" s="10"/>
      <c r="DP3" s="10"/>
      <c r="DQ3" s="10"/>
      <c r="DR3" s="10"/>
      <c r="DS3" s="10"/>
      <c r="DT3" s="10"/>
      <c r="DU3" s="10"/>
      <c r="DV3" s="10"/>
      <c r="DW3" s="10"/>
      <c r="DX3" s="14"/>
      <c r="DY3" s="14"/>
      <c r="DZ3" s="14"/>
      <c r="EA3" s="14"/>
      <c r="EB3" s="14"/>
      <c r="EC3" s="14"/>
      <c r="ED3" s="12"/>
      <c r="EE3" s="10"/>
      <c r="EF3" s="10"/>
      <c r="EG3" s="10"/>
      <c r="EH3" s="10"/>
      <c r="EI3" s="10"/>
      <c r="EJ3" s="14"/>
      <c r="EK3" s="14"/>
      <c r="EL3" s="14"/>
      <c r="EM3" s="14"/>
      <c r="EN3" s="14"/>
      <c r="EO3" s="14"/>
      <c r="EP3" s="12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</row>
    <row r="4" spans="2:159" s="2" customFormat="1" ht="47.25" customHeight="1">
      <c r="B4" s="196" t="s">
        <v>17</v>
      </c>
      <c r="C4" s="198" t="s">
        <v>4</v>
      </c>
      <c r="D4" s="200" t="s">
        <v>161</v>
      </c>
      <c r="E4" s="202" t="s">
        <v>3</v>
      </c>
      <c r="F4" s="198" t="s">
        <v>28</v>
      </c>
      <c r="G4" s="198" t="s">
        <v>24</v>
      </c>
      <c r="H4" s="191" t="s">
        <v>43</v>
      </c>
      <c r="I4" s="191" t="s">
        <v>15</v>
      </c>
      <c r="J4" s="238" t="s">
        <v>168</v>
      </c>
      <c r="K4" s="193" t="s">
        <v>18</v>
      </c>
      <c r="L4" s="189" t="s">
        <v>83</v>
      </c>
      <c r="M4" s="190"/>
      <c r="N4" s="190"/>
      <c r="O4" s="185" t="s">
        <v>5</v>
      </c>
      <c r="P4" s="189" t="s">
        <v>84</v>
      </c>
      <c r="Q4" s="190"/>
      <c r="R4" s="190"/>
      <c r="S4" s="185" t="s">
        <v>6</v>
      </c>
      <c r="T4" s="189" t="s">
        <v>85</v>
      </c>
      <c r="U4" s="190"/>
      <c r="V4" s="190"/>
      <c r="W4" s="185" t="s">
        <v>57</v>
      </c>
      <c r="X4" s="189" t="s">
        <v>86</v>
      </c>
      <c r="Y4" s="190"/>
      <c r="Z4" s="190"/>
      <c r="AA4" s="185" t="s">
        <v>7</v>
      </c>
      <c r="AB4" s="181" t="s">
        <v>87</v>
      </c>
      <c r="AC4" s="182"/>
      <c r="AD4" s="182"/>
      <c r="AE4" s="186" t="s">
        <v>88</v>
      </c>
      <c r="AF4" s="182"/>
      <c r="AG4" s="182"/>
      <c r="AH4" s="187" t="s">
        <v>41</v>
      </c>
      <c r="AI4" s="183" t="s">
        <v>154</v>
      </c>
      <c r="AJ4" s="181" t="s">
        <v>89</v>
      </c>
      <c r="AK4" s="182"/>
      <c r="AL4" s="182"/>
      <c r="AM4" s="185" t="s">
        <v>9</v>
      </c>
      <c r="AN4" s="181" t="s">
        <v>90</v>
      </c>
      <c r="AO4" s="182"/>
      <c r="AP4" s="182"/>
      <c r="AQ4" s="186" t="s">
        <v>91</v>
      </c>
      <c r="AR4" s="182"/>
      <c r="AS4" s="182"/>
      <c r="AT4" s="187" t="s">
        <v>41</v>
      </c>
      <c r="AU4" s="183" t="s">
        <v>155</v>
      </c>
      <c r="AV4" s="181" t="s">
        <v>100</v>
      </c>
      <c r="AW4" s="182"/>
      <c r="AX4" s="182"/>
      <c r="AY4" s="185" t="s">
        <v>10</v>
      </c>
      <c r="AZ4" s="181" t="s">
        <v>101</v>
      </c>
      <c r="BA4" s="182"/>
      <c r="BB4" s="182"/>
      <c r="BC4" s="185" t="s">
        <v>81</v>
      </c>
      <c r="BD4" s="181" t="s">
        <v>102</v>
      </c>
      <c r="BE4" s="182"/>
      <c r="BF4" s="182"/>
      <c r="BG4" s="185" t="s">
        <v>50</v>
      </c>
      <c r="BH4" s="181" t="s">
        <v>103</v>
      </c>
      <c r="BI4" s="182"/>
      <c r="BJ4" s="182"/>
      <c r="BK4" s="186" t="s">
        <v>104</v>
      </c>
      <c r="BL4" s="182"/>
      <c r="BM4" s="182"/>
      <c r="BN4" s="187" t="s">
        <v>41</v>
      </c>
      <c r="BO4" s="183" t="s">
        <v>156</v>
      </c>
      <c r="BP4" s="181" t="s">
        <v>105</v>
      </c>
      <c r="BQ4" s="182"/>
      <c r="BR4" s="182"/>
      <c r="BS4" s="185" t="s">
        <v>16</v>
      </c>
      <c r="BT4" s="181" t="s">
        <v>106</v>
      </c>
      <c r="BU4" s="182"/>
      <c r="BV4" s="182"/>
      <c r="BW4" s="186" t="s">
        <v>107</v>
      </c>
      <c r="BX4" s="182"/>
      <c r="BY4" s="182"/>
      <c r="BZ4" s="187" t="s">
        <v>41</v>
      </c>
      <c r="CA4" s="183" t="s">
        <v>157</v>
      </c>
      <c r="CB4" s="181" t="s">
        <v>108</v>
      </c>
      <c r="CC4" s="182"/>
      <c r="CD4" s="182"/>
      <c r="CE4" s="185" t="s">
        <v>32</v>
      </c>
      <c r="CF4" s="181" t="s">
        <v>109</v>
      </c>
      <c r="CG4" s="182"/>
      <c r="CH4" s="182"/>
      <c r="CI4" s="185" t="s">
        <v>58</v>
      </c>
      <c r="CJ4" s="181" t="s">
        <v>110</v>
      </c>
      <c r="CK4" s="182"/>
      <c r="CL4" s="182"/>
      <c r="CM4" s="185" t="s">
        <v>11</v>
      </c>
      <c r="CN4" s="181" t="s">
        <v>112</v>
      </c>
      <c r="CO4" s="182"/>
      <c r="CP4" s="182"/>
      <c r="CQ4" s="185" t="s">
        <v>12</v>
      </c>
      <c r="CR4" s="181" t="s">
        <v>111</v>
      </c>
      <c r="CS4" s="182"/>
      <c r="CT4" s="182"/>
      <c r="CU4" s="185" t="s">
        <v>64</v>
      </c>
      <c r="CV4" s="181" t="s">
        <v>113</v>
      </c>
      <c r="CW4" s="182"/>
      <c r="CX4" s="182"/>
      <c r="CY4" s="186" t="s">
        <v>114</v>
      </c>
      <c r="CZ4" s="182"/>
      <c r="DA4" s="182"/>
      <c r="DB4" s="187" t="s">
        <v>41</v>
      </c>
      <c r="DC4" s="183" t="s">
        <v>158</v>
      </c>
      <c r="DD4" s="181" t="s">
        <v>115</v>
      </c>
      <c r="DE4" s="182"/>
      <c r="DF4" s="182"/>
      <c r="DG4" s="185" t="s">
        <v>13</v>
      </c>
      <c r="DH4" s="181" t="s">
        <v>116</v>
      </c>
      <c r="DI4" s="182"/>
      <c r="DJ4" s="182"/>
      <c r="DK4" s="186" t="s">
        <v>117</v>
      </c>
      <c r="DL4" s="182"/>
      <c r="DM4" s="182"/>
      <c r="DN4" s="187" t="s">
        <v>41</v>
      </c>
      <c r="DO4" s="183" t="s">
        <v>159</v>
      </c>
      <c r="DP4" s="181" t="s">
        <v>118</v>
      </c>
      <c r="DQ4" s="182"/>
      <c r="DR4" s="182"/>
      <c r="DS4" s="185" t="s">
        <v>14</v>
      </c>
      <c r="DT4" s="181" t="s">
        <v>119</v>
      </c>
      <c r="DU4" s="182"/>
      <c r="DV4" s="182"/>
      <c r="DW4" s="185" t="s">
        <v>65</v>
      </c>
      <c r="DX4" s="181" t="s">
        <v>120</v>
      </c>
      <c r="DY4" s="182"/>
      <c r="DZ4" s="182"/>
      <c r="EA4" s="186" t="s">
        <v>121</v>
      </c>
      <c r="EB4" s="182"/>
      <c r="EC4" s="182"/>
      <c r="ED4" s="187" t="s">
        <v>41</v>
      </c>
      <c r="EE4" s="183" t="s">
        <v>160</v>
      </c>
      <c r="EF4" s="181" t="s">
        <v>122</v>
      </c>
      <c r="EG4" s="182"/>
      <c r="EH4" s="182"/>
      <c r="EI4" s="185" t="s">
        <v>29</v>
      </c>
      <c r="EJ4" s="181" t="s">
        <v>123</v>
      </c>
      <c r="EK4" s="182"/>
      <c r="EL4" s="182"/>
      <c r="EM4" s="186" t="s">
        <v>124</v>
      </c>
      <c r="EN4" s="182"/>
      <c r="EO4" s="182"/>
      <c r="EP4" s="187" t="s">
        <v>41</v>
      </c>
      <c r="EQ4" s="183" t="s">
        <v>153</v>
      </c>
      <c r="ER4" s="181" t="s">
        <v>125</v>
      </c>
      <c r="ES4" s="182"/>
      <c r="ET4" s="182"/>
      <c r="EU4" s="185" t="s">
        <v>30</v>
      </c>
      <c r="EV4" s="181" t="s">
        <v>126</v>
      </c>
      <c r="EW4" s="182"/>
      <c r="EX4" s="182"/>
      <c r="EY4" s="185" t="s">
        <v>82</v>
      </c>
      <c r="EZ4" s="181" t="s">
        <v>127</v>
      </c>
      <c r="FA4" s="182"/>
      <c r="FB4" s="182"/>
      <c r="FC4" s="185" t="s">
        <v>36</v>
      </c>
    </row>
    <row r="5" spans="2:159" s="2" customFormat="1" ht="17.25" customHeight="1" thickBot="1">
      <c r="B5" s="197"/>
      <c r="C5" s="199"/>
      <c r="D5" s="201"/>
      <c r="E5" s="203"/>
      <c r="F5" s="199"/>
      <c r="G5" s="199"/>
      <c r="H5" s="192"/>
      <c r="I5" s="192"/>
      <c r="J5" s="239"/>
      <c r="K5" s="194"/>
      <c r="L5" s="85" t="s">
        <v>0</v>
      </c>
      <c r="M5" s="74" t="s">
        <v>1</v>
      </c>
      <c r="N5" s="74" t="s">
        <v>2</v>
      </c>
      <c r="O5" s="184"/>
      <c r="P5" s="85" t="s">
        <v>0</v>
      </c>
      <c r="Q5" s="74" t="s">
        <v>1</v>
      </c>
      <c r="R5" s="74" t="s">
        <v>2</v>
      </c>
      <c r="S5" s="184"/>
      <c r="T5" s="85" t="s">
        <v>0</v>
      </c>
      <c r="U5" s="74" t="s">
        <v>1</v>
      </c>
      <c r="V5" s="74" t="s">
        <v>2</v>
      </c>
      <c r="W5" s="184"/>
      <c r="X5" s="85" t="s">
        <v>0</v>
      </c>
      <c r="Y5" s="74" t="s">
        <v>1</v>
      </c>
      <c r="Z5" s="74" t="s">
        <v>2</v>
      </c>
      <c r="AA5" s="184"/>
      <c r="AB5" s="84" t="s">
        <v>0</v>
      </c>
      <c r="AC5" s="75" t="s">
        <v>1</v>
      </c>
      <c r="AD5" s="75" t="s">
        <v>2</v>
      </c>
      <c r="AE5" s="75" t="s">
        <v>0</v>
      </c>
      <c r="AF5" s="75" t="s">
        <v>1</v>
      </c>
      <c r="AG5" s="75" t="s">
        <v>2</v>
      </c>
      <c r="AH5" s="188"/>
      <c r="AI5" s="184"/>
      <c r="AJ5" s="78" t="s">
        <v>8</v>
      </c>
      <c r="AK5" s="76" t="s">
        <v>1</v>
      </c>
      <c r="AL5" s="76" t="s">
        <v>2</v>
      </c>
      <c r="AM5" s="184"/>
      <c r="AN5" s="84" t="s">
        <v>0</v>
      </c>
      <c r="AO5" s="75" t="s">
        <v>1</v>
      </c>
      <c r="AP5" s="75" t="s">
        <v>2</v>
      </c>
      <c r="AQ5" s="75" t="s">
        <v>0</v>
      </c>
      <c r="AR5" s="75" t="s">
        <v>1</v>
      </c>
      <c r="AS5" s="75" t="s">
        <v>2</v>
      </c>
      <c r="AT5" s="188"/>
      <c r="AU5" s="184"/>
      <c r="AV5" s="78" t="s">
        <v>8</v>
      </c>
      <c r="AW5" s="76" t="s">
        <v>1</v>
      </c>
      <c r="AX5" s="76" t="s">
        <v>2</v>
      </c>
      <c r="AY5" s="184"/>
      <c r="AZ5" s="78" t="s">
        <v>8</v>
      </c>
      <c r="BA5" s="76" t="s">
        <v>1</v>
      </c>
      <c r="BB5" s="76" t="s">
        <v>2</v>
      </c>
      <c r="BC5" s="184"/>
      <c r="BD5" s="78" t="s">
        <v>8</v>
      </c>
      <c r="BE5" s="76" t="s">
        <v>1</v>
      </c>
      <c r="BF5" s="76" t="s">
        <v>2</v>
      </c>
      <c r="BG5" s="184"/>
      <c r="BH5" s="81" t="s">
        <v>0</v>
      </c>
      <c r="BI5" s="77" t="s">
        <v>1</v>
      </c>
      <c r="BJ5" s="77" t="s">
        <v>2</v>
      </c>
      <c r="BK5" s="77" t="s">
        <v>0</v>
      </c>
      <c r="BL5" s="77" t="s">
        <v>1</v>
      </c>
      <c r="BM5" s="77" t="s">
        <v>2</v>
      </c>
      <c r="BN5" s="188"/>
      <c r="BO5" s="184"/>
      <c r="BP5" s="78" t="s">
        <v>8</v>
      </c>
      <c r="BQ5" s="76" t="s">
        <v>1</v>
      </c>
      <c r="BR5" s="76" t="s">
        <v>2</v>
      </c>
      <c r="BS5" s="184"/>
      <c r="BT5" s="81" t="s">
        <v>0</v>
      </c>
      <c r="BU5" s="77" t="s">
        <v>1</v>
      </c>
      <c r="BV5" s="77" t="s">
        <v>2</v>
      </c>
      <c r="BW5" s="77" t="s">
        <v>0</v>
      </c>
      <c r="BX5" s="77" t="s">
        <v>1</v>
      </c>
      <c r="BY5" s="77" t="s">
        <v>2</v>
      </c>
      <c r="BZ5" s="188"/>
      <c r="CA5" s="184"/>
      <c r="CB5" s="78" t="s">
        <v>8</v>
      </c>
      <c r="CC5" s="76" t="s">
        <v>1</v>
      </c>
      <c r="CD5" s="76" t="s">
        <v>2</v>
      </c>
      <c r="CE5" s="184"/>
      <c r="CF5" s="78" t="s">
        <v>8</v>
      </c>
      <c r="CG5" s="76" t="s">
        <v>1</v>
      </c>
      <c r="CH5" s="76" t="s">
        <v>2</v>
      </c>
      <c r="CI5" s="184"/>
      <c r="CJ5" s="78" t="s">
        <v>8</v>
      </c>
      <c r="CK5" s="76" t="s">
        <v>1</v>
      </c>
      <c r="CL5" s="76" t="s">
        <v>2</v>
      </c>
      <c r="CM5" s="184"/>
      <c r="CN5" s="78" t="s">
        <v>8</v>
      </c>
      <c r="CO5" s="76" t="s">
        <v>1</v>
      </c>
      <c r="CP5" s="76" t="s">
        <v>2</v>
      </c>
      <c r="CQ5" s="184"/>
      <c r="CR5" s="78" t="s">
        <v>8</v>
      </c>
      <c r="CS5" s="76" t="s">
        <v>1</v>
      </c>
      <c r="CT5" s="76" t="s">
        <v>2</v>
      </c>
      <c r="CU5" s="184"/>
      <c r="CV5" s="81" t="s">
        <v>0</v>
      </c>
      <c r="CW5" s="77" t="s">
        <v>1</v>
      </c>
      <c r="CX5" s="77" t="s">
        <v>2</v>
      </c>
      <c r="CY5" s="77" t="s">
        <v>0</v>
      </c>
      <c r="CZ5" s="77" t="s">
        <v>1</v>
      </c>
      <c r="DA5" s="77" t="s">
        <v>2</v>
      </c>
      <c r="DB5" s="188"/>
      <c r="DC5" s="184"/>
      <c r="DD5" s="78" t="s">
        <v>8</v>
      </c>
      <c r="DE5" s="76" t="s">
        <v>1</v>
      </c>
      <c r="DF5" s="76" t="s">
        <v>2</v>
      </c>
      <c r="DG5" s="184"/>
      <c r="DH5" s="81" t="s">
        <v>0</v>
      </c>
      <c r="DI5" s="77" t="s">
        <v>1</v>
      </c>
      <c r="DJ5" s="77" t="s">
        <v>2</v>
      </c>
      <c r="DK5" s="77" t="s">
        <v>0</v>
      </c>
      <c r="DL5" s="77" t="s">
        <v>1</v>
      </c>
      <c r="DM5" s="77" t="s">
        <v>2</v>
      </c>
      <c r="DN5" s="188"/>
      <c r="DO5" s="184"/>
      <c r="DP5" s="78" t="s">
        <v>8</v>
      </c>
      <c r="DQ5" s="76" t="s">
        <v>1</v>
      </c>
      <c r="DR5" s="76" t="s">
        <v>2</v>
      </c>
      <c r="DS5" s="184"/>
      <c r="DT5" s="78" t="s">
        <v>8</v>
      </c>
      <c r="DU5" s="76" t="s">
        <v>1</v>
      </c>
      <c r="DV5" s="76" t="s">
        <v>2</v>
      </c>
      <c r="DW5" s="184"/>
      <c r="DX5" s="81" t="s">
        <v>0</v>
      </c>
      <c r="DY5" s="77" t="s">
        <v>1</v>
      </c>
      <c r="DZ5" s="77" t="s">
        <v>2</v>
      </c>
      <c r="EA5" s="77" t="s">
        <v>0</v>
      </c>
      <c r="EB5" s="77" t="s">
        <v>1</v>
      </c>
      <c r="EC5" s="77" t="s">
        <v>2</v>
      </c>
      <c r="ED5" s="188"/>
      <c r="EE5" s="184"/>
      <c r="EF5" s="78" t="s">
        <v>8</v>
      </c>
      <c r="EG5" s="76" t="s">
        <v>1</v>
      </c>
      <c r="EH5" s="76" t="s">
        <v>2</v>
      </c>
      <c r="EI5" s="184"/>
      <c r="EJ5" s="81" t="s">
        <v>0</v>
      </c>
      <c r="EK5" s="77" t="s">
        <v>1</v>
      </c>
      <c r="EL5" s="77" t="s">
        <v>2</v>
      </c>
      <c r="EM5" s="77" t="s">
        <v>0</v>
      </c>
      <c r="EN5" s="77" t="s">
        <v>1</v>
      </c>
      <c r="EO5" s="77" t="s">
        <v>2</v>
      </c>
      <c r="EP5" s="188"/>
      <c r="EQ5" s="184"/>
      <c r="ER5" s="78" t="s">
        <v>8</v>
      </c>
      <c r="ES5" s="76" t="s">
        <v>1</v>
      </c>
      <c r="ET5" s="76" t="s">
        <v>2</v>
      </c>
      <c r="EU5" s="184"/>
      <c r="EV5" s="78" t="s">
        <v>8</v>
      </c>
      <c r="EW5" s="76" t="s">
        <v>1</v>
      </c>
      <c r="EX5" s="76" t="s">
        <v>2</v>
      </c>
      <c r="EY5" s="184"/>
      <c r="EZ5" s="78" t="s">
        <v>8</v>
      </c>
      <c r="FA5" s="76" t="s">
        <v>1</v>
      </c>
      <c r="FB5" s="76" t="s">
        <v>2</v>
      </c>
      <c r="FC5" s="184"/>
    </row>
    <row r="6" spans="1:159" s="7" customFormat="1" ht="22.5" hidden="1">
      <c r="A6" s="23"/>
      <c r="B6" s="249">
        <f>O6+S6+W6+AA6+AI6+AM6+AU6+AY6+BC6+BG6+BO6+BS6+CA6+CE6+CI6+CM6+CQ6+CU6+DC6+DG6+DO6+DS6+DW6+EE6+EI6+EQ6+EU6+EY6+FC6</f>
        <v>54814.00000000003</v>
      </c>
      <c r="C6" s="250"/>
      <c r="D6" s="244" t="s">
        <v>166</v>
      </c>
      <c r="E6" s="148" t="s">
        <v>166</v>
      </c>
      <c r="F6" s="105" t="s">
        <v>129</v>
      </c>
      <c r="G6" s="106" t="s">
        <v>60</v>
      </c>
      <c r="H6" s="232" t="s">
        <v>130</v>
      </c>
      <c r="I6" s="107" t="s">
        <v>131</v>
      </c>
      <c r="J6" s="234" t="s">
        <v>169</v>
      </c>
      <c r="K6" s="108"/>
      <c r="L6" s="109">
        <v>10</v>
      </c>
      <c r="M6" s="110">
        <v>54</v>
      </c>
      <c r="N6" s="111"/>
      <c r="O6" s="112">
        <v>0</v>
      </c>
      <c r="P6" s="113">
        <v>11</v>
      </c>
      <c r="Q6" s="114">
        <v>12</v>
      </c>
      <c r="R6" s="114"/>
      <c r="S6" s="120">
        <f aca="true" t="shared" si="0" ref="S6:S23">(TIME(P6,Q6,R6)-TIME(L6,M6,N6))*86400-1200</f>
        <v>-120.00000000000387</v>
      </c>
      <c r="T6" s="113">
        <v>11</v>
      </c>
      <c r="U6" s="114">
        <v>28</v>
      </c>
      <c r="V6" s="114"/>
      <c r="W6" s="120">
        <f aca="true" t="shared" si="1" ref="W6:W23">(TIME(T6,U6,V6)-TIME(P6,Q6,R6))*86400-1200</f>
        <v>-239.99999999999386</v>
      </c>
      <c r="X6" s="113">
        <v>11</v>
      </c>
      <c r="Y6" s="114">
        <v>34</v>
      </c>
      <c r="Z6" s="114"/>
      <c r="AA6" s="112">
        <f aca="true" t="shared" si="2" ref="AA6:AA21">(TIME(X6,Y6,Z6)-TIME(T6,U6,V6))*86400-300</f>
        <v>59.99999999999875</v>
      </c>
      <c r="AB6" s="115">
        <v>11</v>
      </c>
      <c r="AC6" s="116">
        <v>37</v>
      </c>
      <c r="AD6" s="116"/>
      <c r="AE6" s="116">
        <v>11</v>
      </c>
      <c r="AF6" s="116">
        <v>47</v>
      </c>
      <c r="AG6" s="116">
        <v>32</v>
      </c>
      <c r="AH6" s="116"/>
      <c r="AI6" s="117">
        <f aca="true" t="shared" si="3" ref="AI6:AI23">(TIME(AE6,AF6,AG6)-TIME(AB6,AC6,AD6))*86400+AH6</f>
        <v>631.9999999999965</v>
      </c>
      <c r="AJ6" s="119"/>
      <c r="AK6" s="114"/>
      <c r="AL6" s="114"/>
      <c r="AM6" s="112"/>
      <c r="AN6" s="115"/>
      <c r="AO6" s="116"/>
      <c r="AP6" s="116"/>
      <c r="AQ6" s="116"/>
      <c r="AR6" s="116"/>
      <c r="AS6" s="116"/>
      <c r="AT6" s="116"/>
      <c r="AU6" s="117"/>
      <c r="AV6" s="113"/>
      <c r="AW6" s="114"/>
      <c r="AX6" s="114"/>
      <c r="AY6" s="112"/>
      <c r="AZ6" s="113"/>
      <c r="BA6" s="114"/>
      <c r="BB6" s="114"/>
      <c r="BC6" s="112"/>
      <c r="BD6" s="113">
        <v>13</v>
      </c>
      <c r="BE6" s="114">
        <v>44</v>
      </c>
      <c r="BF6" s="114"/>
      <c r="BG6" s="80">
        <f aca="true" t="shared" si="4" ref="BG6:BG23">(TIME(BD6,BE6,BF6)-TIME(AZ6,BA6,BB6))*86400-300</f>
        <v>49140</v>
      </c>
      <c r="BH6" s="115">
        <v>13</v>
      </c>
      <c r="BI6" s="116">
        <v>47</v>
      </c>
      <c r="BJ6" s="116"/>
      <c r="BK6" s="116">
        <v>14</v>
      </c>
      <c r="BL6" s="116">
        <v>2</v>
      </c>
      <c r="BM6" s="116">
        <v>8</v>
      </c>
      <c r="BN6" s="116"/>
      <c r="BO6" s="83">
        <f aca="true" t="shared" si="5" ref="BO6:BO17">(TIME(BK6,BL6,BM6)-TIME(BH6,BI6,BJ6))*86400+BN6</f>
        <v>908.0000000000013</v>
      </c>
      <c r="BP6" s="115">
        <v>14</v>
      </c>
      <c r="BQ6" s="116">
        <v>32</v>
      </c>
      <c r="BR6" s="116"/>
      <c r="BS6" s="80">
        <f aca="true" t="shared" si="6" ref="BS6:BS17">(TIME(BP6,BQ6,BR6)-TIME(BH6,BI6,BJ6))*86400-2700</f>
        <v>0</v>
      </c>
      <c r="BT6" s="115">
        <v>14</v>
      </c>
      <c r="BU6" s="116">
        <v>35</v>
      </c>
      <c r="BV6" s="116"/>
      <c r="BW6" s="116">
        <v>14</v>
      </c>
      <c r="BX6" s="116">
        <v>47</v>
      </c>
      <c r="BY6" s="116">
        <v>31</v>
      </c>
      <c r="BZ6" s="116"/>
      <c r="CA6" s="117">
        <f aca="true" t="shared" si="7" ref="CA6:CA14">(TIME(BW6,BX6,BY6)-TIME(BT6,BU6,BV6))*86400+BZ6</f>
        <v>750.9999999999991</v>
      </c>
      <c r="CB6" s="115">
        <v>15</v>
      </c>
      <c r="CC6" s="116">
        <v>15</v>
      </c>
      <c r="CD6" s="116"/>
      <c r="CE6" s="112"/>
      <c r="CF6" s="115">
        <v>16</v>
      </c>
      <c r="CG6" s="116">
        <v>0</v>
      </c>
      <c r="CH6" s="116"/>
      <c r="CI6" s="112">
        <f>(TIME(CF6,CG6,CH6)-TIME(CB6,CC6,CD6))*86400-2700</f>
        <v>0</v>
      </c>
      <c r="CJ6" s="82">
        <v>9</v>
      </c>
      <c r="CK6" s="73">
        <v>18</v>
      </c>
      <c r="CL6" s="73"/>
      <c r="CM6" s="80">
        <v>0</v>
      </c>
      <c r="CN6" s="82">
        <v>9</v>
      </c>
      <c r="CO6" s="73">
        <v>38</v>
      </c>
      <c r="CP6" s="73"/>
      <c r="CQ6" s="80">
        <f aca="true" t="shared" si="8" ref="CQ6:CQ14">(TIME(CN6,CO6,CP6)-TIME(CJ6,CK6,CL6))*86400-1200</f>
        <v>-4.320099833421409E-12</v>
      </c>
      <c r="CR6" s="82">
        <v>9</v>
      </c>
      <c r="CS6" s="73">
        <v>58</v>
      </c>
      <c r="CT6" s="73"/>
      <c r="CU6" s="80">
        <f aca="true" t="shared" si="9" ref="CU6:CU14">(TIME(CR6,CS6,CT6)-TIME(CN6,CO6,CP6))*86400-1200</f>
        <v>5.229594535194337E-12</v>
      </c>
      <c r="CV6" s="82">
        <v>10</v>
      </c>
      <c r="CW6" s="73">
        <v>11</v>
      </c>
      <c r="CX6" s="73"/>
      <c r="CY6" s="73">
        <v>10</v>
      </c>
      <c r="CZ6" s="73">
        <v>17</v>
      </c>
      <c r="DA6" s="73">
        <v>33</v>
      </c>
      <c r="DB6" s="73">
        <v>10</v>
      </c>
      <c r="DC6" s="83">
        <f aca="true" t="shared" si="10" ref="DC6:DC14">(TIME(CY6,CZ6,DA6)-TIME(CV6,CW6,CX6))*86400+DB6</f>
        <v>403.00000000000387</v>
      </c>
      <c r="DD6" s="79">
        <v>10</v>
      </c>
      <c r="DE6" s="72">
        <v>41</v>
      </c>
      <c r="DF6" s="72"/>
      <c r="DG6" s="80">
        <f aca="true" t="shared" si="11" ref="DG6:DG13">(TIME(DD6,DE6,DF6)-TIME(CV6,CW6,CX6))*86400-1800</f>
        <v>3.183231456205249E-12</v>
      </c>
      <c r="DH6" s="82">
        <v>11</v>
      </c>
      <c r="DI6" s="73">
        <v>5</v>
      </c>
      <c r="DJ6" s="73"/>
      <c r="DK6" s="73">
        <v>11</v>
      </c>
      <c r="DL6" s="73">
        <v>22</v>
      </c>
      <c r="DM6" s="73">
        <v>20</v>
      </c>
      <c r="DN6" s="73"/>
      <c r="DO6" s="83">
        <f aca="true" t="shared" si="12" ref="DO6:DO13">(TIME(DK6,DL6,DM6)-TIME(DH6,DI6,DJ6))*86400+DN6</f>
        <v>1039.999999999998</v>
      </c>
      <c r="DP6" s="79">
        <v>11</v>
      </c>
      <c r="DQ6" s="72">
        <v>55</v>
      </c>
      <c r="DR6" s="72"/>
      <c r="DS6" s="80">
        <f aca="true" t="shared" si="13" ref="DS6:DS13">(TIME(DP6,DQ6,DR6)-TIME(DH6,DI6,DJ6))*86400-3000</f>
        <v>-5.9117155615240335E-12</v>
      </c>
      <c r="DT6" s="79">
        <v>12</v>
      </c>
      <c r="DU6" s="72">
        <v>20</v>
      </c>
      <c r="DV6" s="72"/>
      <c r="DW6" s="80">
        <f aca="true" t="shared" si="14" ref="DW6:DW13">(TIME(DT6,DU6,DV6)-TIME(DP6,DQ6,DR6))*86400-1200</f>
        <v>300.0000000000091</v>
      </c>
      <c r="DX6" s="82">
        <v>12</v>
      </c>
      <c r="DY6" s="73">
        <v>23</v>
      </c>
      <c r="DZ6" s="73"/>
      <c r="EA6" s="73">
        <v>12</v>
      </c>
      <c r="EB6" s="73">
        <v>29</v>
      </c>
      <c r="EC6" s="73">
        <v>39</v>
      </c>
      <c r="ED6" s="73"/>
      <c r="EE6" s="83">
        <f aca="true" t="shared" si="15" ref="EE6:EE13">(TIME(EA6,EB6,EC6)-TIME(DX6,DY6,DZ6))*86400+ED6</f>
        <v>399.00000000000483</v>
      </c>
      <c r="EF6" s="79">
        <v>12</v>
      </c>
      <c r="EG6" s="72">
        <v>53</v>
      </c>
      <c r="EH6" s="72"/>
      <c r="EI6" s="80">
        <f aca="true" t="shared" si="16" ref="EI6:EI13">(TIME(EF6,EG6,EH6)-TIME(DX6,DY6,DZ6))*86400-1800</f>
        <v>3.183231456205249E-12</v>
      </c>
      <c r="EJ6" s="82">
        <v>13</v>
      </c>
      <c r="EK6" s="73">
        <v>0</v>
      </c>
      <c r="EL6" s="73"/>
      <c r="EM6" s="73">
        <v>13</v>
      </c>
      <c r="EN6" s="73">
        <v>17</v>
      </c>
      <c r="EO6" s="73">
        <v>41</v>
      </c>
      <c r="EP6" s="73"/>
      <c r="EQ6" s="83">
        <f aca="true" t="shared" si="17" ref="EQ6:EQ13">(TIME(EM6,EN6,EO6)-TIME(EJ6,EK6,EL6))*86400+EP6</f>
        <v>1061.000000000006</v>
      </c>
      <c r="ER6" s="79">
        <v>13</v>
      </c>
      <c r="ES6" s="72">
        <v>50</v>
      </c>
      <c r="ET6" s="72"/>
      <c r="EU6" s="80">
        <f aca="true" t="shared" si="18" ref="EU6:EU13">(TIME(ER6,ES6,ET6)-TIME(EJ6,EK6,EL6))*86400-3000</f>
        <v>8.640199666842818E-12</v>
      </c>
      <c r="EV6" s="79">
        <v>14</v>
      </c>
      <c r="EW6" s="72">
        <v>15</v>
      </c>
      <c r="EX6" s="72"/>
      <c r="EY6" s="80">
        <f aca="true" t="shared" si="19" ref="EY6:EY13">(TIME(EV6,EW6,EX6)-TIME(ER6,ES6,ET6))*86400-1200</f>
        <v>299.99999999999477</v>
      </c>
      <c r="EZ6" s="79">
        <v>14</v>
      </c>
      <c r="FA6" s="72">
        <v>43</v>
      </c>
      <c r="FB6" s="72"/>
      <c r="FC6" s="80">
        <f aca="true" t="shared" si="20" ref="FC6:FC13">(TIME(EZ6,FA6,FB6)-TIME(EV6,EW6,EX6))*86400-1500</f>
        <v>180.00000000000364</v>
      </c>
    </row>
    <row r="7" spans="1:159" s="7" customFormat="1" ht="22.5" hidden="1">
      <c r="A7" s="23"/>
      <c r="B7" s="251">
        <f>O7+S7+W7+AA7+AI7+AM7+AU7+AY7+BC7+BG7+BO7+BS7+CA7+CE7+CI7+CM7+CQ7+CU7+DC7+DG7+DO7+DS7+DW7+EE7+EI7+EQ7+EU7+EY7+FC7</f>
        <v>5640.999999999989</v>
      </c>
      <c r="C7" s="252"/>
      <c r="D7" s="246" t="s">
        <v>166</v>
      </c>
      <c r="E7" s="224" t="s">
        <v>166</v>
      </c>
      <c r="F7" s="141" t="s">
        <v>132</v>
      </c>
      <c r="G7" s="142"/>
      <c r="H7" s="233" t="s">
        <v>63</v>
      </c>
      <c r="I7" s="143" t="s">
        <v>19</v>
      </c>
      <c r="J7" s="235" t="s">
        <v>169</v>
      </c>
      <c r="K7" s="144"/>
      <c r="L7" s="145">
        <v>10</v>
      </c>
      <c r="M7" s="146">
        <v>53</v>
      </c>
      <c r="N7" s="147"/>
      <c r="O7" s="134">
        <v>0</v>
      </c>
      <c r="P7" s="135">
        <v>11</v>
      </c>
      <c r="Q7" s="136">
        <v>13</v>
      </c>
      <c r="R7" s="136"/>
      <c r="S7" s="134">
        <f t="shared" si="0"/>
        <v>0</v>
      </c>
      <c r="T7" s="135">
        <v>11</v>
      </c>
      <c r="U7" s="136">
        <v>33</v>
      </c>
      <c r="V7" s="136"/>
      <c r="W7" s="134">
        <f t="shared" si="1"/>
        <v>0</v>
      </c>
      <c r="X7" s="135">
        <v>11</v>
      </c>
      <c r="Y7" s="136">
        <v>38</v>
      </c>
      <c r="Z7" s="136"/>
      <c r="AA7" s="134">
        <f t="shared" si="2"/>
        <v>-1.0800249583553523E-12</v>
      </c>
      <c r="AB7" s="137">
        <v>11</v>
      </c>
      <c r="AC7" s="138">
        <v>41</v>
      </c>
      <c r="AD7" s="138"/>
      <c r="AE7" s="138">
        <v>11</v>
      </c>
      <c r="AF7" s="138">
        <v>50</v>
      </c>
      <c r="AG7" s="138">
        <v>40</v>
      </c>
      <c r="AH7" s="138"/>
      <c r="AI7" s="139">
        <f t="shared" si="3"/>
        <v>580.0000000000011</v>
      </c>
      <c r="AJ7" s="135">
        <v>12</v>
      </c>
      <c r="AK7" s="136">
        <v>26</v>
      </c>
      <c r="AL7" s="136"/>
      <c r="AM7" s="134">
        <f aca="true" t="shared" si="21" ref="AM7:AM23">(TIME(AJ7,AK7,AL7)-TIME(AB7,AC7,AD7))*86400-2700</f>
        <v>5.002220859751105E-12</v>
      </c>
      <c r="AN7" s="137">
        <v>12</v>
      </c>
      <c r="AO7" s="138">
        <v>40</v>
      </c>
      <c r="AP7" s="138"/>
      <c r="AQ7" s="138">
        <v>12</v>
      </c>
      <c r="AR7" s="138">
        <v>51</v>
      </c>
      <c r="AS7" s="138">
        <v>19</v>
      </c>
      <c r="AT7" s="138"/>
      <c r="AU7" s="139">
        <f aca="true" t="shared" si="22" ref="AU7:AU23">(TIME(AQ7,AR7,AS7)-TIME(AN7,AO7,AP7))*86400+AT7</f>
        <v>678.9999999999974</v>
      </c>
      <c r="AV7" s="135">
        <v>13</v>
      </c>
      <c r="AW7" s="136">
        <v>25</v>
      </c>
      <c r="AX7" s="136"/>
      <c r="AY7" s="134">
        <f aca="true" t="shared" si="23" ref="AY7:AY23">(TIME(AV7,AW7,AX7)-TIME(AN7,AO7,AP7))*86400-2700</f>
        <v>0</v>
      </c>
      <c r="AZ7" s="135">
        <v>13</v>
      </c>
      <c r="BA7" s="136">
        <v>45</v>
      </c>
      <c r="BB7" s="136"/>
      <c r="BC7" s="134">
        <f aca="true" t="shared" si="24" ref="BC7:BC23">(TIME(AZ7,BA7,BB7)-TIME(AV7,AW7,AX7))*86400-1200</f>
        <v>-4.320099833421409E-12</v>
      </c>
      <c r="BD7" s="135">
        <v>13</v>
      </c>
      <c r="BE7" s="136">
        <v>50</v>
      </c>
      <c r="BF7" s="136"/>
      <c r="BG7" s="134">
        <f t="shared" si="4"/>
        <v>8.526512829121202E-12</v>
      </c>
      <c r="BH7" s="137">
        <v>13</v>
      </c>
      <c r="BI7" s="138">
        <v>52</v>
      </c>
      <c r="BJ7" s="138"/>
      <c r="BK7" s="138">
        <v>14</v>
      </c>
      <c r="BL7" s="138">
        <v>2</v>
      </c>
      <c r="BM7" s="138">
        <v>8</v>
      </c>
      <c r="BN7" s="138"/>
      <c r="BO7" s="139">
        <f t="shared" si="5"/>
        <v>607.9999999999927</v>
      </c>
      <c r="BP7" s="137">
        <v>14</v>
      </c>
      <c r="BQ7" s="138">
        <v>37</v>
      </c>
      <c r="BR7" s="138"/>
      <c r="BS7" s="134">
        <f t="shared" si="6"/>
        <v>0</v>
      </c>
      <c r="BT7" s="137">
        <v>14</v>
      </c>
      <c r="BU7" s="138">
        <v>40</v>
      </c>
      <c r="BV7" s="138"/>
      <c r="BW7" s="138">
        <v>14</v>
      </c>
      <c r="BX7" s="138">
        <v>51</v>
      </c>
      <c r="BY7" s="138">
        <v>33</v>
      </c>
      <c r="BZ7" s="138"/>
      <c r="CA7" s="139">
        <f t="shared" si="7"/>
        <v>693.0000000000028</v>
      </c>
      <c r="CB7" s="137">
        <v>15</v>
      </c>
      <c r="CC7" s="138">
        <v>20</v>
      </c>
      <c r="CD7" s="138"/>
      <c r="CE7" s="134">
        <f aca="true" t="shared" si="25" ref="CE7:CE14">(TIME(CB7,CC7,CD7)-TIME(BT7,BU7,BV7))*86400-2400</f>
        <v>1.0459189070388675E-11</v>
      </c>
      <c r="CF7" s="137"/>
      <c r="CG7" s="138"/>
      <c r="CH7" s="138"/>
      <c r="CI7" s="140">
        <v>150</v>
      </c>
      <c r="CJ7" s="137">
        <v>9</v>
      </c>
      <c r="CK7" s="138">
        <v>23</v>
      </c>
      <c r="CL7" s="138"/>
      <c r="CM7" s="134">
        <v>0</v>
      </c>
      <c r="CN7" s="137">
        <v>9</v>
      </c>
      <c r="CO7" s="138">
        <v>43</v>
      </c>
      <c r="CP7" s="138"/>
      <c r="CQ7" s="134">
        <f t="shared" si="8"/>
        <v>0</v>
      </c>
      <c r="CR7" s="137">
        <v>10</v>
      </c>
      <c r="CS7" s="138">
        <v>3</v>
      </c>
      <c r="CT7" s="138"/>
      <c r="CU7" s="134">
        <f t="shared" si="9"/>
        <v>0</v>
      </c>
      <c r="CV7" s="137">
        <v>10</v>
      </c>
      <c r="CW7" s="138">
        <v>16</v>
      </c>
      <c r="CX7" s="138"/>
      <c r="CY7" s="138">
        <v>10</v>
      </c>
      <c r="CZ7" s="138">
        <v>22</v>
      </c>
      <c r="DA7" s="138">
        <v>5</v>
      </c>
      <c r="DB7" s="138"/>
      <c r="DC7" s="139">
        <f t="shared" si="10"/>
        <v>364.9999999999979</v>
      </c>
      <c r="DD7" s="135">
        <v>10</v>
      </c>
      <c r="DE7" s="136">
        <v>46</v>
      </c>
      <c r="DF7" s="136"/>
      <c r="DG7" s="134">
        <f t="shared" si="11"/>
        <v>0</v>
      </c>
      <c r="DH7" s="137">
        <v>11</v>
      </c>
      <c r="DI7" s="138">
        <v>10</v>
      </c>
      <c r="DJ7" s="138"/>
      <c r="DK7" s="138">
        <v>11</v>
      </c>
      <c r="DL7" s="138">
        <v>25</v>
      </c>
      <c r="DM7" s="138">
        <v>42</v>
      </c>
      <c r="DN7" s="138">
        <v>10</v>
      </c>
      <c r="DO7" s="139">
        <f t="shared" si="12"/>
        <v>952.0000000000034</v>
      </c>
      <c r="DP7" s="135">
        <v>12</v>
      </c>
      <c r="DQ7" s="136">
        <v>0</v>
      </c>
      <c r="DR7" s="136"/>
      <c r="DS7" s="134">
        <f t="shared" si="13"/>
        <v>3.637978807091713E-12</v>
      </c>
      <c r="DT7" s="135">
        <v>12</v>
      </c>
      <c r="DU7" s="136">
        <v>25</v>
      </c>
      <c r="DV7" s="136"/>
      <c r="DW7" s="134">
        <f t="shared" si="14"/>
        <v>299.99999999999477</v>
      </c>
      <c r="DX7" s="137">
        <v>12</v>
      </c>
      <c r="DY7" s="138">
        <v>28</v>
      </c>
      <c r="DZ7" s="138"/>
      <c r="EA7" s="138">
        <v>12</v>
      </c>
      <c r="EB7" s="138">
        <v>33</v>
      </c>
      <c r="EC7" s="138">
        <v>57</v>
      </c>
      <c r="ED7" s="138"/>
      <c r="EE7" s="139">
        <f t="shared" si="15"/>
        <v>356.99999999999824</v>
      </c>
      <c r="EF7" s="135">
        <v>12</v>
      </c>
      <c r="EG7" s="136">
        <v>58</v>
      </c>
      <c r="EH7" s="136"/>
      <c r="EI7" s="134">
        <f t="shared" si="16"/>
        <v>-6.366462912410498E-12</v>
      </c>
      <c r="EJ7" s="137">
        <v>13</v>
      </c>
      <c r="EK7" s="138">
        <v>5</v>
      </c>
      <c r="EL7" s="138"/>
      <c r="EM7" s="138">
        <v>13</v>
      </c>
      <c r="EN7" s="138">
        <v>20</v>
      </c>
      <c r="EO7" s="138">
        <v>57</v>
      </c>
      <c r="EP7" s="138"/>
      <c r="EQ7" s="139">
        <f t="shared" si="17"/>
        <v>956.9999999999961</v>
      </c>
      <c r="ER7" s="135">
        <v>13</v>
      </c>
      <c r="ES7" s="136">
        <v>55</v>
      </c>
      <c r="ET7" s="136"/>
      <c r="EU7" s="134">
        <f t="shared" si="18"/>
        <v>-1.0459189070388675E-11</v>
      </c>
      <c r="EV7" s="135">
        <v>14</v>
      </c>
      <c r="EW7" s="136">
        <v>15</v>
      </c>
      <c r="EX7" s="136"/>
      <c r="EY7" s="134">
        <f t="shared" si="19"/>
        <v>5.229594535194337E-12</v>
      </c>
      <c r="EZ7" s="135">
        <v>14</v>
      </c>
      <c r="FA7" s="136">
        <v>40</v>
      </c>
      <c r="FB7" s="136"/>
      <c r="FC7" s="134">
        <f t="shared" si="20"/>
        <v>-5.229594535194337E-12</v>
      </c>
    </row>
    <row r="8" spans="1:159" s="7" customFormat="1" ht="23.25" hidden="1" thickBot="1">
      <c r="A8" s="23"/>
      <c r="B8" s="253" t="s">
        <v>150</v>
      </c>
      <c r="C8" s="254"/>
      <c r="D8" s="248" t="s">
        <v>166</v>
      </c>
      <c r="E8" s="100" t="s">
        <v>47</v>
      </c>
      <c r="F8" s="90">
        <v>26</v>
      </c>
      <c r="G8" s="151"/>
      <c r="H8" s="231" t="s">
        <v>69</v>
      </c>
      <c r="I8" s="92" t="s">
        <v>35</v>
      </c>
      <c r="J8" s="236" t="s">
        <v>170</v>
      </c>
      <c r="K8" s="93"/>
      <c r="L8" s="126">
        <v>11</v>
      </c>
      <c r="M8" s="88">
        <v>0</v>
      </c>
      <c r="N8" s="127"/>
      <c r="O8" s="94">
        <v>0</v>
      </c>
      <c r="P8" s="101">
        <v>11</v>
      </c>
      <c r="Q8" s="102">
        <v>20</v>
      </c>
      <c r="R8" s="102"/>
      <c r="S8" s="94">
        <f>(TIME(P8,Q8,R8)-TIME(L8,M8,N8))*86400-1200</f>
        <v>5.229594535194337E-12</v>
      </c>
      <c r="T8" s="101">
        <v>11</v>
      </c>
      <c r="U8" s="102">
        <v>40</v>
      </c>
      <c r="V8" s="102"/>
      <c r="W8" s="94">
        <f>(TIME(T8,U8,V8)-TIME(P8,Q8,R8))*86400-1200</f>
        <v>-4.320099833421409E-12</v>
      </c>
      <c r="X8" s="101">
        <v>11</v>
      </c>
      <c r="Y8" s="102">
        <v>45</v>
      </c>
      <c r="Z8" s="102"/>
      <c r="AA8" s="94">
        <f>(TIME(X8,Y8,Z8)-TIME(T8,U8,V8))*86400-300</f>
        <v>-1.0800249583553523E-12</v>
      </c>
      <c r="AB8" s="95">
        <v>11</v>
      </c>
      <c r="AC8" s="103">
        <v>48</v>
      </c>
      <c r="AD8" s="103"/>
      <c r="AE8" s="103">
        <v>11</v>
      </c>
      <c r="AF8" s="103">
        <v>56</v>
      </c>
      <c r="AG8" s="103">
        <v>9</v>
      </c>
      <c r="AH8" s="103"/>
      <c r="AI8" s="104">
        <f>(TIME(AE8,AF8,AG8)-TIME(AB8,AC8,AD8))*86400+AH8</f>
        <v>488.9999999999949</v>
      </c>
      <c r="AJ8" s="101">
        <v>12</v>
      </c>
      <c r="AK8" s="102">
        <v>33</v>
      </c>
      <c r="AL8" s="102"/>
      <c r="AM8" s="94">
        <f>(TIME(AJ8,AK8,AL8)-TIME(AB8,AC8,AD8))*86400-2700</f>
        <v>0</v>
      </c>
      <c r="AN8" s="95">
        <v>12</v>
      </c>
      <c r="AO8" s="103">
        <v>46</v>
      </c>
      <c r="AP8" s="103"/>
      <c r="AQ8" s="103">
        <v>12</v>
      </c>
      <c r="AR8" s="103">
        <v>55</v>
      </c>
      <c r="AS8" s="103">
        <v>32</v>
      </c>
      <c r="AT8" s="103"/>
      <c r="AU8" s="104">
        <f>(TIME(AQ8,AR8,AS8)-TIME(AN8,AO8,AP8))*86400+AT8</f>
        <v>572.0000000000063</v>
      </c>
      <c r="AV8" s="101">
        <v>13</v>
      </c>
      <c r="AW8" s="102">
        <v>31</v>
      </c>
      <c r="AX8" s="102"/>
      <c r="AY8" s="94">
        <f>(TIME(AV8,AW8,AX8)-TIME(AN8,AO8,AP8))*86400-2700</f>
        <v>0</v>
      </c>
      <c r="AZ8" s="101">
        <v>13</v>
      </c>
      <c r="BA8" s="102">
        <v>51</v>
      </c>
      <c r="BB8" s="102"/>
      <c r="BC8" s="94">
        <f>(TIME(AZ8,BA8,BB8)-TIME(AV8,AW8,AX8))*86400-1200</f>
        <v>-4.320099833421409E-12</v>
      </c>
      <c r="BD8" s="101">
        <v>13</v>
      </c>
      <c r="BE8" s="102">
        <v>56</v>
      </c>
      <c r="BF8" s="102"/>
      <c r="BG8" s="94">
        <f>(TIME(BD8,BE8,BF8)-TIME(AZ8,BA8,BB8))*86400-300</f>
        <v>8.526512829121202E-12</v>
      </c>
      <c r="BH8" s="95">
        <v>13</v>
      </c>
      <c r="BI8" s="103">
        <v>59</v>
      </c>
      <c r="BJ8" s="103"/>
      <c r="BK8" s="103">
        <v>14</v>
      </c>
      <c r="BL8" s="103">
        <v>7</v>
      </c>
      <c r="BM8" s="103">
        <v>6</v>
      </c>
      <c r="BN8" s="103"/>
      <c r="BO8" s="104">
        <f>(TIME(BK8,BL8,BM8)-TIME(BH8,BI8,BJ8))*86400+BN8</f>
        <v>486.0000000000088</v>
      </c>
      <c r="BP8" s="95">
        <v>14</v>
      </c>
      <c r="BQ8" s="103">
        <v>44</v>
      </c>
      <c r="BR8" s="103"/>
      <c r="BS8" s="94">
        <f>(TIME(BP8,BQ8,BR8)-TIME(BH8,BI8,BJ8))*86400-2700</f>
        <v>0</v>
      </c>
      <c r="BT8" s="95">
        <v>14</v>
      </c>
      <c r="BU8" s="103">
        <v>47</v>
      </c>
      <c r="BV8" s="103"/>
      <c r="BW8" s="103">
        <v>14</v>
      </c>
      <c r="BX8" s="103">
        <v>56</v>
      </c>
      <c r="BY8" s="103">
        <v>42</v>
      </c>
      <c r="BZ8" s="103"/>
      <c r="CA8" s="104">
        <f>(TIME(BW8,BX8,BY8)-TIME(BT8,BU8,BV8))*86400+BZ8</f>
        <v>581.999999999995</v>
      </c>
      <c r="CB8" s="95">
        <v>15</v>
      </c>
      <c r="CC8" s="103">
        <v>27</v>
      </c>
      <c r="CD8" s="103"/>
      <c r="CE8" s="94">
        <f>(TIME(CB8,CC8,CD8)-TIME(BT8,BU8,BV8))*86400-2400</f>
        <v>-8.640199666842818E-12</v>
      </c>
      <c r="CF8" s="95">
        <v>16</v>
      </c>
      <c r="CG8" s="103">
        <v>12</v>
      </c>
      <c r="CH8" s="103"/>
      <c r="CI8" s="94">
        <f>(TIME(CF8,CG8,CH8)-TIME(CB8,CC8,CD8))*86400-2700</f>
        <v>0</v>
      </c>
      <c r="CJ8" s="95">
        <v>9</v>
      </c>
      <c r="CK8" s="103">
        <v>30</v>
      </c>
      <c r="CL8" s="103"/>
      <c r="CM8" s="94">
        <v>0</v>
      </c>
      <c r="CN8" s="95">
        <v>9</v>
      </c>
      <c r="CO8" s="103">
        <v>50</v>
      </c>
      <c r="CP8" s="103"/>
      <c r="CQ8" s="94">
        <f>(TIME(CN8,CO8,CP8)-TIME(CJ8,CK8,CL8))*86400-1200</f>
        <v>5.229594535194337E-12</v>
      </c>
      <c r="CR8" s="95">
        <v>10</v>
      </c>
      <c r="CS8" s="103">
        <v>10</v>
      </c>
      <c r="CT8" s="103"/>
      <c r="CU8" s="94">
        <f>(TIME(CR8,CS8,CT8)-TIME(CN8,CO8,CP8))*86400-1200</f>
        <v>-4.320099833421409E-12</v>
      </c>
      <c r="CV8" s="95">
        <v>10</v>
      </c>
      <c r="CW8" s="103">
        <v>23</v>
      </c>
      <c r="CX8" s="103"/>
      <c r="CY8" s="103">
        <v>10</v>
      </c>
      <c r="CZ8" s="103">
        <v>27</v>
      </c>
      <c r="DA8" s="103">
        <v>58</v>
      </c>
      <c r="DB8" s="103"/>
      <c r="DC8" s="104">
        <f>(TIME(CY8,CZ8,DA8)-TIME(CV8,CW8,CX8))*86400+DB8</f>
        <v>298.000000000005</v>
      </c>
      <c r="DD8" s="152"/>
      <c r="DE8" s="153"/>
      <c r="DF8" s="153"/>
      <c r="DG8" s="154">
        <v>0</v>
      </c>
      <c r="DH8" s="95">
        <v>11</v>
      </c>
      <c r="DI8" s="103">
        <v>20</v>
      </c>
      <c r="DJ8" s="103"/>
      <c r="DK8" s="129"/>
      <c r="DL8" s="103"/>
      <c r="DM8" s="103"/>
      <c r="DN8" s="103"/>
      <c r="DO8" s="104"/>
      <c r="DP8" s="101"/>
      <c r="DQ8" s="102"/>
      <c r="DR8" s="102"/>
      <c r="DS8" s="94"/>
      <c r="DT8" s="101"/>
      <c r="DU8" s="102"/>
      <c r="DV8" s="102"/>
      <c r="DW8" s="94"/>
      <c r="DX8" s="95"/>
      <c r="DY8" s="103"/>
      <c r="DZ8" s="103"/>
      <c r="EA8" s="103"/>
      <c r="EB8" s="103"/>
      <c r="EC8" s="103"/>
      <c r="ED8" s="103"/>
      <c r="EE8" s="104">
        <f>(TIME(EA8,EB8,EC8)-TIME(DX8,DY8,DZ8))*86400+ED8</f>
        <v>0</v>
      </c>
      <c r="EF8" s="101"/>
      <c r="EG8" s="102"/>
      <c r="EH8" s="102"/>
      <c r="EI8" s="94"/>
      <c r="EJ8" s="95"/>
      <c r="EK8" s="103"/>
      <c r="EL8" s="103"/>
      <c r="EM8" s="103"/>
      <c r="EN8" s="103"/>
      <c r="EO8" s="103"/>
      <c r="EP8" s="103"/>
      <c r="EQ8" s="104"/>
      <c r="ER8" s="101"/>
      <c r="ES8" s="102"/>
      <c r="ET8" s="102"/>
      <c r="EU8" s="94"/>
      <c r="EV8" s="101"/>
      <c r="EW8" s="102"/>
      <c r="EX8" s="102"/>
      <c r="EY8" s="94"/>
      <c r="EZ8" s="101"/>
      <c r="FA8" s="102"/>
      <c r="FB8" s="102"/>
      <c r="FC8" s="94"/>
    </row>
    <row r="9" spans="1:159" s="7" customFormat="1" ht="22.5">
      <c r="A9" s="23"/>
      <c r="B9" s="155">
        <v>1</v>
      </c>
      <c r="C9" s="214">
        <f aca="true" t="shared" si="26" ref="C6:C13">O9+S9+W9+AA9+AI9+AM9+AU9+AY9+BC9+BG9+BO9+BS9+CA9+CE9+CI9+CM9+CQ9+CU9+DC9+DG9+DO9+DS9+DW9+EE9+EI9+EQ9+EU9+EY9+FC9</f>
        <v>4415.000000000011</v>
      </c>
      <c r="D9" s="215">
        <v>70</v>
      </c>
      <c r="E9" s="148" t="s">
        <v>47</v>
      </c>
      <c r="F9" s="105">
        <v>34</v>
      </c>
      <c r="G9" s="149" t="s">
        <v>70</v>
      </c>
      <c r="H9" s="150" t="s">
        <v>167</v>
      </c>
      <c r="I9" s="107" t="s">
        <v>35</v>
      </c>
      <c r="J9" s="234" t="s">
        <v>171</v>
      </c>
      <c r="K9" s="108"/>
      <c r="L9" s="109">
        <v>11</v>
      </c>
      <c r="M9" s="110">
        <v>2</v>
      </c>
      <c r="N9" s="111"/>
      <c r="O9" s="112">
        <v>0</v>
      </c>
      <c r="P9" s="113">
        <v>11</v>
      </c>
      <c r="Q9" s="114">
        <v>22</v>
      </c>
      <c r="R9" s="114"/>
      <c r="S9" s="112">
        <f t="shared" si="0"/>
        <v>5.229594535194337E-12</v>
      </c>
      <c r="T9" s="113">
        <v>11</v>
      </c>
      <c r="U9" s="114">
        <v>42</v>
      </c>
      <c r="V9" s="114"/>
      <c r="W9" s="112">
        <f t="shared" si="1"/>
        <v>-4.320099833421409E-12</v>
      </c>
      <c r="X9" s="113">
        <v>11</v>
      </c>
      <c r="Y9" s="114">
        <v>47</v>
      </c>
      <c r="Z9" s="114"/>
      <c r="AA9" s="112">
        <f t="shared" si="2"/>
        <v>-1.0800249583553523E-12</v>
      </c>
      <c r="AB9" s="115">
        <v>11</v>
      </c>
      <c r="AC9" s="116">
        <v>50</v>
      </c>
      <c r="AD9" s="116"/>
      <c r="AE9" s="116">
        <v>11</v>
      </c>
      <c r="AF9" s="116">
        <v>58</v>
      </c>
      <c r="AG9" s="116">
        <v>35</v>
      </c>
      <c r="AH9" s="116"/>
      <c r="AI9" s="117">
        <f t="shared" si="3"/>
        <v>515.0000000000022</v>
      </c>
      <c r="AJ9" s="113">
        <v>12</v>
      </c>
      <c r="AK9" s="114">
        <v>35</v>
      </c>
      <c r="AL9" s="114"/>
      <c r="AM9" s="112">
        <f t="shared" si="21"/>
        <v>0</v>
      </c>
      <c r="AN9" s="115">
        <v>12</v>
      </c>
      <c r="AO9" s="116">
        <v>48</v>
      </c>
      <c r="AP9" s="116"/>
      <c r="AQ9" s="116">
        <v>12</v>
      </c>
      <c r="AR9" s="116">
        <v>57</v>
      </c>
      <c r="AS9" s="116">
        <v>44</v>
      </c>
      <c r="AT9" s="116"/>
      <c r="AU9" s="117">
        <f t="shared" si="22"/>
        <v>583.9999999999985</v>
      </c>
      <c r="AV9" s="113">
        <v>13</v>
      </c>
      <c r="AW9" s="114">
        <v>33</v>
      </c>
      <c r="AX9" s="114"/>
      <c r="AY9" s="112">
        <f t="shared" si="23"/>
        <v>0</v>
      </c>
      <c r="AZ9" s="113">
        <v>13</v>
      </c>
      <c r="BA9" s="114">
        <v>53</v>
      </c>
      <c r="BB9" s="114"/>
      <c r="BC9" s="112">
        <f t="shared" si="24"/>
        <v>-4.320099833421409E-12</v>
      </c>
      <c r="BD9" s="113">
        <v>13</v>
      </c>
      <c r="BE9" s="114">
        <v>58</v>
      </c>
      <c r="BF9" s="114"/>
      <c r="BG9" s="112">
        <f t="shared" si="4"/>
        <v>8.526512829121202E-12</v>
      </c>
      <c r="BH9" s="115">
        <v>14</v>
      </c>
      <c r="BI9" s="116">
        <v>1</v>
      </c>
      <c r="BJ9" s="116"/>
      <c r="BK9" s="116">
        <v>14</v>
      </c>
      <c r="BL9" s="116">
        <v>9</v>
      </c>
      <c r="BM9" s="116">
        <v>2</v>
      </c>
      <c r="BN9" s="116"/>
      <c r="BO9" s="117">
        <f t="shared" si="5"/>
        <v>482.0000000000018</v>
      </c>
      <c r="BP9" s="115">
        <v>14</v>
      </c>
      <c r="BQ9" s="116">
        <v>46</v>
      </c>
      <c r="BR9" s="116"/>
      <c r="BS9" s="112">
        <f t="shared" si="6"/>
        <v>0</v>
      </c>
      <c r="BT9" s="115">
        <v>14</v>
      </c>
      <c r="BU9" s="116">
        <v>49</v>
      </c>
      <c r="BV9" s="116"/>
      <c r="BW9" s="116">
        <v>14</v>
      </c>
      <c r="BX9" s="116">
        <v>58</v>
      </c>
      <c r="BY9" s="116">
        <v>47</v>
      </c>
      <c r="BZ9" s="116"/>
      <c r="CA9" s="117">
        <f t="shared" si="7"/>
        <v>586.9999999999991</v>
      </c>
      <c r="CB9" s="115">
        <v>15</v>
      </c>
      <c r="CC9" s="116">
        <v>29</v>
      </c>
      <c r="CD9" s="116"/>
      <c r="CE9" s="112">
        <f t="shared" si="25"/>
        <v>-8.640199666842818E-12</v>
      </c>
      <c r="CF9" s="115">
        <v>16</v>
      </c>
      <c r="CG9" s="116">
        <v>14</v>
      </c>
      <c r="CH9" s="116"/>
      <c r="CI9" s="112">
        <f aca="true" t="shared" si="27" ref="CI9:CI14">(TIME(CF9,CG9,CH9)-TIME(CB9,CC9,CD9))*86400-2700</f>
        <v>9.549694368615746E-12</v>
      </c>
      <c r="CJ9" s="115">
        <v>9</v>
      </c>
      <c r="CK9" s="116">
        <v>32</v>
      </c>
      <c r="CL9" s="116"/>
      <c r="CM9" s="112">
        <v>0</v>
      </c>
      <c r="CN9" s="115">
        <v>9</v>
      </c>
      <c r="CO9" s="116">
        <v>52</v>
      </c>
      <c r="CP9" s="116"/>
      <c r="CQ9" s="112">
        <f t="shared" si="8"/>
        <v>5.229594535194337E-12</v>
      </c>
      <c r="CR9" s="115">
        <v>10</v>
      </c>
      <c r="CS9" s="116">
        <v>12</v>
      </c>
      <c r="CT9" s="116"/>
      <c r="CU9" s="112">
        <f t="shared" si="9"/>
        <v>-4.320099833421409E-12</v>
      </c>
      <c r="CV9" s="115">
        <v>10</v>
      </c>
      <c r="CW9" s="116">
        <v>25</v>
      </c>
      <c r="CX9" s="116"/>
      <c r="CY9" s="116">
        <v>10</v>
      </c>
      <c r="CZ9" s="116">
        <v>30</v>
      </c>
      <c r="DA9" s="116">
        <v>0</v>
      </c>
      <c r="DB9" s="116">
        <v>10</v>
      </c>
      <c r="DC9" s="117">
        <f t="shared" si="10"/>
        <v>310.00000000000375</v>
      </c>
      <c r="DD9" s="113">
        <v>10</v>
      </c>
      <c r="DE9" s="114">
        <v>55</v>
      </c>
      <c r="DF9" s="114"/>
      <c r="DG9" s="112">
        <f t="shared" si="11"/>
        <v>3.183231456205249E-12</v>
      </c>
      <c r="DH9" s="115">
        <v>11</v>
      </c>
      <c r="DI9" s="116">
        <v>22</v>
      </c>
      <c r="DJ9" s="116"/>
      <c r="DK9" s="116">
        <v>11</v>
      </c>
      <c r="DL9" s="116">
        <v>35</v>
      </c>
      <c r="DM9" s="116">
        <v>30</v>
      </c>
      <c r="DN9" s="116"/>
      <c r="DO9" s="117">
        <f t="shared" si="12"/>
        <v>809.9999999999972</v>
      </c>
      <c r="DP9" s="113">
        <v>12</v>
      </c>
      <c r="DQ9" s="114">
        <v>12</v>
      </c>
      <c r="DR9" s="114"/>
      <c r="DS9" s="112">
        <f t="shared" si="13"/>
        <v>-5.9117155615240335E-12</v>
      </c>
      <c r="DT9" s="113">
        <v>12</v>
      </c>
      <c r="DU9" s="114">
        <v>32</v>
      </c>
      <c r="DV9" s="114"/>
      <c r="DW9" s="112">
        <f t="shared" si="14"/>
        <v>5.229594535194337E-12</v>
      </c>
      <c r="DX9" s="115">
        <v>12</v>
      </c>
      <c r="DY9" s="116">
        <v>35</v>
      </c>
      <c r="DZ9" s="116"/>
      <c r="EA9" s="116">
        <v>12</v>
      </c>
      <c r="EB9" s="116">
        <v>40</v>
      </c>
      <c r="EC9" s="116">
        <v>3</v>
      </c>
      <c r="ED9" s="116"/>
      <c r="EE9" s="117">
        <f t="shared" si="15"/>
        <v>302.99999999999943</v>
      </c>
      <c r="EF9" s="113">
        <v>13</v>
      </c>
      <c r="EG9" s="114">
        <v>5</v>
      </c>
      <c r="EH9" s="114"/>
      <c r="EI9" s="112">
        <f t="shared" si="16"/>
        <v>3.183231456205249E-12</v>
      </c>
      <c r="EJ9" s="115">
        <v>13</v>
      </c>
      <c r="EK9" s="116">
        <v>15</v>
      </c>
      <c r="EL9" s="116"/>
      <c r="EM9" s="116">
        <v>13</v>
      </c>
      <c r="EN9" s="116">
        <v>28</v>
      </c>
      <c r="EO9" s="116">
        <v>44</v>
      </c>
      <c r="EP9" s="116"/>
      <c r="EQ9" s="117">
        <f t="shared" si="17"/>
        <v>823.9999999999977</v>
      </c>
      <c r="ER9" s="113">
        <v>14</v>
      </c>
      <c r="ES9" s="114">
        <v>5</v>
      </c>
      <c r="ET9" s="114"/>
      <c r="EU9" s="112">
        <f t="shared" si="18"/>
        <v>0</v>
      </c>
      <c r="EV9" s="113">
        <v>14</v>
      </c>
      <c r="EW9" s="114">
        <v>25</v>
      </c>
      <c r="EX9" s="114"/>
      <c r="EY9" s="112">
        <f t="shared" si="19"/>
        <v>-4.320099833421409E-12</v>
      </c>
      <c r="EZ9" s="113">
        <v>14</v>
      </c>
      <c r="FA9" s="114">
        <v>50</v>
      </c>
      <c r="FB9" s="114"/>
      <c r="FC9" s="112">
        <f t="shared" si="20"/>
        <v>4.320099833421409E-12</v>
      </c>
    </row>
    <row r="10" spans="1:159" s="7" customFormat="1" ht="22.5">
      <c r="A10" s="23"/>
      <c r="B10" s="156">
        <v>2</v>
      </c>
      <c r="C10" s="180">
        <f t="shared" si="26"/>
        <v>4498.999999999987</v>
      </c>
      <c r="D10" s="179">
        <v>53</v>
      </c>
      <c r="E10" s="99" t="s">
        <v>47</v>
      </c>
      <c r="F10" s="70">
        <v>16</v>
      </c>
      <c r="G10" s="97" t="s">
        <v>60</v>
      </c>
      <c r="H10" s="5" t="s">
        <v>61</v>
      </c>
      <c r="I10" s="3" t="s">
        <v>35</v>
      </c>
      <c r="J10" s="237" t="s">
        <v>169</v>
      </c>
      <c r="K10" s="89" t="s">
        <v>149</v>
      </c>
      <c r="L10" s="86">
        <v>11</v>
      </c>
      <c r="M10" s="4">
        <v>8</v>
      </c>
      <c r="N10" s="6"/>
      <c r="O10" s="80">
        <v>0</v>
      </c>
      <c r="P10" s="79">
        <v>11</v>
      </c>
      <c r="Q10" s="72">
        <v>28</v>
      </c>
      <c r="R10" s="72"/>
      <c r="S10" s="80">
        <f t="shared" si="0"/>
        <v>5.229594535194337E-12</v>
      </c>
      <c r="T10" s="79">
        <v>11</v>
      </c>
      <c r="U10" s="72">
        <v>48</v>
      </c>
      <c r="V10" s="72"/>
      <c r="W10" s="80">
        <f t="shared" si="1"/>
        <v>0</v>
      </c>
      <c r="X10" s="79">
        <v>11</v>
      </c>
      <c r="Y10" s="72">
        <v>53</v>
      </c>
      <c r="Z10" s="72"/>
      <c r="AA10" s="80">
        <f t="shared" si="2"/>
        <v>-5.8548721426632255E-12</v>
      </c>
      <c r="AB10" s="82">
        <v>11</v>
      </c>
      <c r="AC10" s="73">
        <v>56</v>
      </c>
      <c r="AD10" s="73"/>
      <c r="AE10" s="73">
        <v>12</v>
      </c>
      <c r="AF10" s="73">
        <v>4</v>
      </c>
      <c r="AG10" s="73">
        <v>17</v>
      </c>
      <c r="AH10" s="73"/>
      <c r="AI10" s="83">
        <f t="shared" si="3"/>
        <v>496.99999999999454</v>
      </c>
      <c r="AJ10" s="79">
        <v>12</v>
      </c>
      <c r="AK10" s="72">
        <v>41</v>
      </c>
      <c r="AL10" s="72"/>
      <c r="AM10" s="80">
        <f t="shared" si="21"/>
        <v>0</v>
      </c>
      <c r="AN10" s="82">
        <v>12</v>
      </c>
      <c r="AO10" s="73">
        <v>54</v>
      </c>
      <c r="AP10" s="73"/>
      <c r="AQ10" s="73">
        <v>13</v>
      </c>
      <c r="AR10" s="73">
        <v>4</v>
      </c>
      <c r="AS10" s="73">
        <v>13</v>
      </c>
      <c r="AT10" s="73"/>
      <c r="AU10" s="83">
        <f t="shared" si="22"/>
        <v>612.9999999999967</v>
      </c>
      <c r="AV10" s="79">
        <v>13</v>
      </c>
      <c r="AW10" s="72">
        <v>39</v>
      </c>
      <c r="AX10" s="72"/>
      <c r="AY10" s="80">
        <f t="shared" si="23"/>
        <v>0</v>
      </c>
      <c r="AZ10" s="79">
        <v>13</v>
      </c>
      <c r="BA10" s="72">
        <v>59</v>
      </c>
      <c r="BB10" s="72"/>
      <c r="BC10" s="80">
        <f t="shared" si="24"/>
        <v>-4.320099833421409E-12</v>
      </c>
      <c r="BD10" s="79">
        <v>14</v>
      </c>
      <c r="BE10" s="72">
        <v>4</v>
      </c>
      <c r="BF10" s="72"/>
      <c r="BG10" s="80">
        <f t="shared" si="4"/>
        <v>8.526512829121202E-12</v>
      </c>
      <c r="BH10" s="82">
        <v>14</v>
      </c>
      <c r="BI10" s="73">
        <v>7</v>
      </c>
      <c r="BJ10" s="73"/>
      <c r="BK10" s="73">
        <v>14</v>
      </c>
      <c r="BL10" s="73">
        <v>15</v>
      </c>
      <c r="BM10" s="73">
        <v>28</v>
      </c>
      <c r="BN10" s="73"/>
      <c r="BO10" s="83">
        <f t="shared" si="5"/>
        <v>507.9999999999995</v>
      </c>
      <c r="BP10" s="82">
        <v>14</v>
      </c>
      <c r="BQ10" s="73">
        <v>52</v>
      </c>
      <c r="BR10" s="73"/>
      <c r="BS10" s="80">
        <f t="shared" si="6"/>
        <v>0</v>
      </c>
      <c r="BT10" s="82">
        <v>14</v>
      </c>
      <c r="BU10" s="73">
        <v>55</v>
      </c>
      <c r="BV10" s="73"/>
      <c r="BW10" s="73">
        <v>15</v>
      </c>
      <c r="BX10" s="73">
        <v>5</v>
      </c>
      <c r="BY10" s="73">
        <v>3</v>
      </c>
      <c r="BZ10" s="73"/>
      <c r="CA10" s="83">
        <f t="shared" si="7"/>
        <v>602.9999999999983</v>
      </c>
      <c r="CB10" s="82">
        <v>15</v>
      </c>
      <c r="CC10" s="73">
        <v>35</v>
      </c>
      <c r="CD10" s="73"/>
      <c r="CE10" s="80">
        <f t="shared" si="25"/>
        <v>0</v>
      </c>
      <c r="CF10" s="82">
        <v>16</v>
      </c>
      <c r="CG10" s="73">
        <v>20</v>
      </c>
      <c r="CH10" s="73"/>
      <c r="CI10" s="80">
        <f t="shared" si="27"/>
        <v>-9.549694368615746E-12</v>
      </c>
      <c r="CJ10" s="82">
        <v>9</v>
      </c>
      <c r="CK10" s="73">
        <v>34</v>
      </c>
      <c r="CL10" s="73"/>
      <c r="CM10" s="80">
        <v>0</v>
      </c>
      <c r="CN10" s="82">
        <v>9</v>
      </c>
      <c r="CO10" s="73">
        <v>54</v>
      </c>
      <c r="CP10" s="73"/>
      <c r="CQ10" s="80">
        <f t="shared" si="8"/>
        <v>5.229594535194337E-12</v>
      </c>
      <c r="CR10" s="82">
        <v>10</v>
      </c>
      <c r="CS10" s="73">
        <v>14</v>
      </c>
      <c r="CT10" s="73"/>
      <c r="CU10" s="80">
        <f t="shared" si="9"/>
        <v>-4.320099833421409E-12</v>
      </c>
      <c r="CV10" s="82">
        <v>10</v>
      </c>
      <c r="CW10" s="73">
        <v>27</v>
      </c>
      <c r="CX10" s="73"/>
      <c r="CY10" s="73">
        <v>10</v>
      </c>
      <c r="CZ10" s="73">
        <v>32</v>
      </c>
      <c r="DA10" s="73">
        <v>5</v>
      </c>
      <c r="DB10" s="73"/>
      <c r="DC10" s="83">
        <f t="shared" si="10"/>
        <v>305.0000000000029</v>
      </c>
      <c r="DD10" s="79">
        <v>10</v>
      </c>
      <c r="DE10" s="72">
        <v>57</v>
      </c>
      <c r="DF10" s="72"/>
      <c r="DG10" s="80">
        <f t="shared" si="11"/>
        <v>3.183231456205249E-12</v>
      </c>
      <c r="DH10" s="82">
        <v>11</v>
      </c>
      <c r="DI10" s="73">
        <v>24</v>
      </c>
      <c r="DJ10" s="73"/>
      <c r="DK10" s="73">
        <v>11</v>
      </c>
      <c r="DL10" s="73">
        <v>37</v>
      </c>
      <c r="DM10" s="73">
        <v>53</v>
      </c>
      <c r="DN10" s="73"/>
      <c r="DO10" s="83">
        <f t="shared" si="12"/>
        <v>832.9999999999991</v>
      </c>
      <c r="DP10" s="79">
        <v>12</v>
      </c>
      <c r="DQ10" s="72">
        <v>14</v>
      </c>
      <c r="DR10" s="72"/>
      <c r="DS10" s="80">
        <f t="shared" si="13"/>
        <v>-5.9117155615240335E-12</v>
      </c>
      <c r="DT10" s="79">
        <v>12</v>
      </c>
      <c r="DU10" s="72">
        <v>34</v>
      </c>
      <c r="DV10" s="72"/>
      <c r="DW10" s="80">
        <f t="shared" si="14"/>
        <v>5.229594535194337E-12</v>
      </c>
      <c r="DX10" s="82">
        <v>12</v>
      </c>
      <c r="DY10" s="73">
        <v>37</v>
      </c>
      <c r="DZ10" s="73"/>
      <c r="EA10" s="73">
        <v>12</v>
      </c>
      <c r="EB10" s="73">
        <v>42</v>
      </c>
      <c r="EC10" s="73">
        <v>5</v>
      </c>
      <c r="ED10" s="73"/>
      <c r="EE10" s="83">
        <f t="shared" si="15"/>
        <v>305.0000000000029</v>
      </c>
      <c r="EF10" s="79">
        <v>13</v>
      </c>
      <c r="EG10" s="72">
        <v>7</v>
      </c>
      <c r="EH10" s="72"/>
      <c r="EI10" s="80">
        <f t="shared" si="16"/>
        <v>3.183231456205249E-12</v>
      </c>
      <c r="EJ10" s="82">
        <v>13</v>
      </c>
      <c r="EK10" s="73">
        <v>17</v>
      </c>
      <c r="EL10" s="73"/>
      <c r="EM10" s="73">
        <v>13</v>
      </c>
      <c r="EN10" s="73">
        <v>30</v>
      </c>
      <c r="EO10" s="73">
        <v>55</v>
      </c>
      <c r="EP10" s="73"/>
      <c r="EQ10" s="83">
        <f t="shared" si="17"/>
        <v>834.9999999999931</v>
      </c>
      <c r="ER10" s="79">
        <v>14</v>
      </c>
      <c r="ES10" s="72">
        <v>7</v>
      </c>
      <c r="ET10" s="72"/>
      <c r="EU10" s="80">
        <f t="shared" si="18"/>
        <v>0</v>
      </c>
      <c r="EV10" s="79">
        <v>14</v>
      </c>
      <c r="EW10" s="72">
        <v>27</v>
      </c>
      <c r="EX10" s="72"/>
      <c r="EY10" s="80">
        <f t="shared" si="19"/>
        <v>-4.320099833421409E-12</v>
      </c>
      <c r="EZ10" s="79">
        <v>14</v>
      </c>
      <c r="FA10" s="72">
        <v>52</v>
      </c>
      <c r="FB10" s="72"/>
      <c r="FC10" s="80">
        <f t="shared" si="20"/>
        <v>4.320099833421409E-12</v>
      </c>
    </row>
    <row r="11" spans="1:159" s="7" customFormat="1" ht="22.5">
      <c r="A11" s="23"/>
      <c r="B11" s="156">
        <v>3</v>
      </c>
      <c r="C11" s="180">
        <f t="shared" si="26"/>
        <v>4559.9999999999945</v>
      </c>
      <c r="D11" s="179">
        <v>39</v>
      </c>
      <c r="E11" s="99" t="s">
        <v>47</v>
      </c>
      <c r="F11" s="70">
        <v>11</v>
      </c>
      <c r="G11" s="97" t="s">
        <v>45</v>
      </c>
      <c r="H11" s="5" t="s">
        <v>56</v>
      </c>
      <c r="I11" s="3" t="s">
        <v>35</v>
      </c>
      <c r="J11" s="237" t="s">
        <v>172</v>
      </c>
      <c r="K11" s="89" t="s">
        <v>146</v>
      </c>
      <c r="L11" s="86">
        <v>11</v>
      </c>
      <c r="M11" s="4">
        <v>4</v>
      </c>
      <c r="N11" s="6"/>
      <c r="O11" s="80">
        <v>0</v>
      </c>
      <c r="P11" s="79">
        <v>11</v>
      </c>
      <c r="Q11" s="72">
        <v>24</v>
      </c>
      <c r="R11" s="72"/>
      <c r="S11" s="80">
        <f t="shared" si="0"/>
        <v>5.229594535194337E-12</v>
      </c>
      <c r="T11" s="79">
        <v>11</v>
      </c>
      <c r="U11" s="72">
        <v>44</v>
      </c>
      <c r="V11" s="72"/>
      <c r="W11" s="80">
        <f t="shared" si="1"/>
        <v>-4.320099833421409E-12</v>
      </c>
      <c r="X11" s="79">
        <v>11</v>
      </c>
      <c r="Y11" s="72">
        <v>49</v>
      </c>
      <c r="Z11" s="72"/>
      <c r="AA11" s="80">
        <f t="shared" si="2"/>
        <v>-1.0800249583553523E-12</v>
      </c>
      <c r="AB11" s="82">
        <v>11</v>
      </c>
      <c r="AC11" s="73">
        <v>52</v>
      </c>
      <c r="AD11" s="73"/>
      <c r="AE11" s="73">
        <v>12</v>
      </c>
      <c r="AF11" s="73">
        <v>0</v>
      </c>
      <c r="AG11" s="73">
        <v>29</v>
      </c>
      <c r="AH11" s="73"/>
      <c r="AI11" s="83">
        <f t="shared" si="3"/>
        <v>508.9999999999964</v>
      </c>
      <c r="AJ11" s="79">
        <v>12</v>
      </c>
      <c r="AK11" s="72">
        <v>37</v>
      </c>
      <c r="AL11" s="72"/>
      <c r="AM11" s="80">
        <f t="shared" si="21"/>
        <v>0</v>
      </c>
      <c r="AN11" s="82">
        <v>12</v>
      </c>
      <c r="AO11" s="73">
        <v>50</v>
      </c>
      <c r="AP11" s="73"/>
      <c r="AQ11" s="73">
        <v>13</v>
      </c>
      <c r="AR11" s="73">
        <v>0</v>
      </c>
      <c r="AS11" s="73">
        <v>16</v>
      </c>
      <c r="AT11" s="73"/>
      <c r="AU11" s="83">
        <f t="shared" si="22"/>
        <v>616.0000000000068</v>
      </c>
      <c r="AV11" s="79">
        <v>13</v>
      </c>
      <c r="AW11" s="72">
        <v>35</v>
      </c>
      <c r="AX11" s="72"/>
      <c r="AY11" s="80">
        <f t="shared" si="23"/>
        <v>0</v>
      </c>
      <c r="AZ11" s="79">
        <v>13</v>
      </c>
      <c r="BA11" s="72">
        <v>55</v>
      </c>
      <c r="BB11" s="72"/>
      <c r="BC11" s="80">
        <f t="shared" si="24"/>
        <v>-4.320099833421409E-12</v>
      </c>
      <c r="BD11" s="79">
        <v>14</v>
      </c>
      <c r="BE11" s="72">
        <v>0</v>
      </c>
      <c r="BF11" s="72"/>
      <c r="BG11" s="80">
        <f t="shared" si="4"/>
        <v>8.526512829121202E-12</v>
      </c>
      <c r="BH11" s="82">
        <v>14</v>
      </c>
      <c r="BI11" s="73">
        <v>3</v>
      </c>
      <c r="BJ11" s="73"/>
      <c r="BK11" s="73">
        <v>14</v>
      </c>
      <c r="BL11" s="73">
        <v>11</v>
      </c>
      <c r="BM11" s="73">
        <v>41</v>
      </c>
      <c r="BN11" s="73"/>
      <c r="BO11" s="83">
        <f t="shared" si="5"/>
        <v>520.9999999999983</v>
      </c>
      <c r="BP11" s="82">
        <v>14</v>
      </c>
      <c r="BQ11" s="73">
        <v>48</v>
      </c>
      <c r="BR11" s="73"/>
      <c r="BS11" s="80">
        <f t="shared" si="6"/>
        <v>0</v>
      </c>
      <c r="BT11" s="82">
        <v>14</v>
      </c>
      <c r="BU11" s="73">
        <v>51</v>
      </c>
      <c r="BV11" s="73"/>
      <c r="BW11" s="73">
        <v>15</v>
      </c>
      <c r="BX11" s="73">
        <v>1</v>
      </c>
      <c r="BY11" s="73">
        <v>32</v>
      </c>
      <c r="BZ11" s="73"/>
      <c r="CA11" s="83">
        <f t="shared" si="7"/>
        <v>631.9999999999965</v>
      </c>
      <c r="CB11" s="82">
        <v>15</v>
      </c>
      <c r="CC11" s="73">
        <v>31</v>
      </c>
      <c r="CD11" s="73"/>
      <c r="CE11" s="80">
        <f t="shared" si="25"/>
        <v>0</v>
      </c>
      <c r="CF11" s="82">
        <v>16</v>
      </c>
      <c r="CG11" s="73">
        <v>16</v>
      </c>
      <c r="CH11" s="73"/>
      <c r="CI11" s="80">
        <f t="shared" si="27"/>
        <v>-9.549694368615746E-12</v>
      </c>
      <c r="CJ11" s="82">
        <v>9</v>
      </c>
      <c r="CK11" s="73">
        <v>36</v>
      </c>
      <c r="CL11" s="73"/>
      <c r="CM11" s="80">
        <v>0</v>
      </c>
      <c r="CN11" s="82">
        <v>9</v>
      </c>
      <c r="CO11" s="73">
        <v>56</v>
      </c>
      <c r="CP11" s="73"/>
      <c r="CQ11" s="80">
        <f t="shared" si="8"/>
        <v>5.229594535194337E-12</v>
      </c>
      <c r="CR11" s="82">
        <v>10</v>
      </c>
      <c r="CS11" s="73">
        <v>16</v>
      </c>
      <c r="CT11" s="73"/>
      <c r="CU11" s="80">
        <f t="shared" si="9"/>
        <v>0</v>
      </c>
      <c r="CV11" s="82">
        <v>10</v>
      </c>
      <c r="CW11" s="73">
        <v>29</v>
      </c>
      <c r="CX11" s="73"/>
      <c r="CY11" s="73">
        <v>10</v>
      </c>
      <c r="CZ11" s="73">
        <v>33</v>
      </c>
      <c r="DA11" s="73">
        <v>59</v>
      </c>
      <c r="DB11" s="73">
        <v>10</v>
      </c>
      <c r="DC11" s="83">
        <f t="shared" si="10"/>
        <v>309.00000000000676</v>
      </c>
      <c r="DD11" s="79">
        <v>10</v>
      </c>
      <c r="DE11" s="72">
        <v>59</v>
      </c>
      <c r="DF11" s="72"/>
      <c r="DG11" s="80">
        <f t="shared" si="11"/>
        <v>3.183231456205249E-12</v>
      </c>
      <c r="DH11" s="82">
        <v>11</v>
      </c>
      <c r="DI11" s="73">
        <v>26</v>
      </c>
      <c r="DJ11" s="73"/>
      <c r="DK11" s="73">
        <v>11</v>
      </c>
      <c r="DL11" s="73">
        <v>39</v>
      </c>
      <c r="DM11" s="73">
        <v>45</v>
      </c>
      <c r="DN11" s="73"/>
      <c r="DO11" s="83">
        <f t="shared" si="12"/>
        <v>824.9999999999947</v>
      </c>
      <c r="DP11" s="79">
        <v>12</v>
      </c>
      <c r="DQ11" s="72">
        <v>16</v>
      </c>
      <c r="DR11" s="72"/>
      <c r="DS11" s="80">
        <f t="shared" si="13"/>
        <v>3.637978807091713E-12</v>
      </c>
      <c r="DT11" s="79">
        <v>12</v>
      </c>
      <c r="DU11" s="72">
        <v>36</v>
      </c>
      <c r="DV11" s="72"/>
      <c r="DW11" s="80">
        <f t="shared" si="14"/>
        <v>-4.320099833421409E-12</v>
      </c>
      <c r="DX11" s="82">
        <v>12</v>
      </c>
      <c r="DY11" s="73">
        <v>39</v>
      </c>
      <c r="DZ11" s="73"/>
      <c r="EA11" s="73">
        <v>12</v>
      </c>
      <c r="EB11" s="73">
        <v>44</v>
      </c>
      <c r="EC11" s="73">
        <v>7</v>
      </c>
      <c r="ED11" s="73"/>
      <c r="EE11" s="83">
        <f t="shared" si="15"/>
        <v>306.9999999999968</v>
      </c>
      <c r="EF11" s="79">
        <v>13</v>
      </c>
      <c r="EG11" s="72">
        <v>9</v>
      </c>
      <c r="EH11" s="72"/>
      <c r="EI11" s="80">
        <f t="shared" si="16"/>
        <v>3.183231456205249E-12</v>
      </c>
      <c r="EJ11" s="82">
        <v>13</v>
      </c>
      <c r="EK11" s="73">
        <v>19</v>
      </c>
      <c r="EL11" s="73"/>
      <c r="EM11" s="73">
        <v>13</v>
      </c>
      <c r="EN11" s="73">
        <v>33</v>
      </c>
      <c r="EO11" s="73">
        <v>1</v>
      </c>
      <c r="EP11" s="73"/>
      <c r="EQ11" s="83">
        <f t="shared" si="17"/>
        <v>840.999999999994</v>
      </c>
      <c r="ER11" s="79">
        <v>14</v>
      </c>
      <c r="ES11" s="72">
        <v>9</v>
      </c>
      <c r="ET11" s="72"/>
      <c r="EU11" s="80">
        <f t="shared" si="18"/>
        <v>0</v>
      </c>
      <c r="EV11" s="79">
        <v>14</v>
      </c>
      <c r="EW11" s="72">
        <v>29</v>
      </c>
      <c r="EX11" s="72"/>
      <c r="EY11" s="80">
        <f t="shared" si="19"/>
        <v>-4.320099833421409E-12</v>
      </c>
      <c r="EZ11" s="79">
        <v>14</v>
      </c>
      <c r="FA11" s="72">
        <v>54</v>
      </c>
      <c r="FB11" s="72"/>
      <c r="FC11" s="80">
        <f t="shared" si="20"/>
        <v>4.320099833421409E-12</v>
      </c>
    </row>
    <row r="12" spans="1:159" s="7" customFormat="1" ht="22.5">
      <c r="A12" s="23"/>
      <c r="B12" s="157">
        <v>4</v>
      </c>
      <c r="C12" s="180">
        <f t="shared" si="26"/>
        <v>4772.999999999999</v>
      </c>
      <c r="D12" s="178">
        <v>28</v>
      </c>
      <c r="E12" s="99" t="s">
        <v>47</v>
      </c>
      <c r="F12" s="70">
        <v>4</v>
      </c>
      <c r="G12" s="97" t="s">
        <v>25</v>
      </c>
      <c r="H12" s="5" t="s">
        <v>68</v>
      </c>
      <c r="I12" s="3" t="s">
        <v>35</v>
      </c>
      <c r="J12" s="237" t="s">
        <v>172</v>
      </c>
      <c r="K12" s="89" t="s">
        <v>147</v>
      </c>
      <c r="L12" s="86">
        <v>11</v>
      </c>
      <c r="M12" s="4">
        <v>10</v>
      </c>
      <c r="N12" s="6"/>
      <c r="O12" s="80">
        <v>0</v>
      </c>
      <c r="P12" s="79">
        <v>11</v>
      </c>
      <c r="Q12" s="72">
        <v>30</v>
      </c>
      <c r="R12" s="72"/>
      <c r="S12" s="80">
        <f t="shared" si="0"/>
        <v>5.229594535194337E-12</v>
      </c>
      <c r="T12" s="79">
        <v>11</v>
      </c>
      <c r="U12" s="72">
        <v>50</v>
      </c>
      <c r="V12" s="72"/>
      <c r="W12" s="80">
        <f t="shared" si="1"/>
        <v>0</v>
      </c>
      <c r="X12" s="79">
        <v>11</v>
      </c>
      <c r="Y12" s="72">
        <v>55</v>
      </c>
      <c r="Z12" s="72"/>
      <c r="AA12" s="80">
        <f t="shared" si="2"/>
        <v>-5.8548721426632255E-12</v>
      </c>
      <c r="AB12" s="82">
        <v>11</v>
      </c>
      <c r="AC12" s="73">
        <v>58</v>
      </c>
      <c r="AD12" s="73"/>
      <c r="AE12" s="73">
        <v>12</v>
      </c>
      <c r="AF12" s="73">
        <v>6</v>
      </c>
      <c r="AG12" s="73">
        <v>52</v>
      </c>
      <c r="AH12" s="73"/>
      <c r="AI12" s="83">
        <f t="shared" si="3"/>
        <v>532.0000000000032</v>
      </c>
      <c r="AJ12" s="79">
        <v>12</v>
      </c>
      <c r="AK12" s="72">
        <v>43</v>
      </c>
      <c r="AL12" s="72"/>
      <c r="AM12" s="80">
        <f t="shared" si="21"/>
        <v>0</v>
      </c>
      <c r="AN12" s="82">
        <v>12</v>
      </c>
      <c r="AO12" s="73">
        <v>56</v>
      </c>
      <c r="AP12" s="73"/>
      <c r="AQ12" s="73">
        <v>13</v>
      </c>
      <c r="AR12" s="73">
        <v>6</v>
      </c>
      <c r="AS12" s="73">
        <v>34</v>
      </c>
      <c r="AT12" s="73"/>
      <c r="AU12" s="83">
        <f t="shared" si="22"/>
        <v>634</v>
      </c>
      <c r="AV12" s="79">
        <v>13</v>
      </c>
      <c r="AW12" s="72">
        <v>41</v>
      </c>
      <c r="AX12" s="72"/>
      <c r="AY12" s="80">
        <f t="shared" si="23"/>
        <v>0</v>
      </c>
      <c r="AZ12" s="79">
        <v>14</v>
      </c>
      <c r="BA12" s="72">
        <v>1</v>
      </c>
      <c r="BB12" s="72"/>
      <c r="BC12" s="80">
        <f t="shared" si="24"/>
        <v>5.229594535194337E-12</v>
      </c>
      <c r="BD12" s="79">
        <v>14</v>
      </c>
      <c r="BE12" s="72">
        <v>6</v>
      </c>
      <c r="BF12" s="72"/>
      <c r="BG12" s="80">
        <f t="shared" si="4"/>
        <v>-1.0800249583553523E-12</v>
      </c>
      <c r="BH12" s="82">
        <v>14</v>
      </c>
      <c r="BI12" s="73">
        <v>9</v>
      </c>
      <c r="BJ12" s="73"/>
      <c r="BK12" s="73">
        <v>14</v>
      </c>
      <c r="BL12" s="73">
        <v>18</v>
      </c>
      <c r="BM12" s="73">
        <v>1</v>
      </c>
      <c r="BN12" s="73"/>
      <c r="BO12" s="83">
        <f t="shared" si="5"/>
        <v>540.999999999995</v>
      </c>
      <c r="BP12" s="82">
        <v>14</v>
      </c>
      <c r="BQ12" s="73">
        <v>54</v>
      </c>
      <c r="BR12" s="73"/>
      <c r="BS12" s="80">
        <f t="shared" si="6"/>
        <v>0</v>
      </c>
      <c r="BT12" s="82">
        <v>14</v>
      </c>
      <c r="BU12" s="73">
        <v>57</v>
      </c>
      <c r="BV12" s="73"/>
      <c r="BW12" s="73">
        <v>15</v>
      </c>
      <c r="BX12" s="73">
        <v>8</v>
      </c>
      <c r="BY12" s="73">
        <v>14</v>
      </c>
      <c r="BZ12" s="73"/>
      <c r="CA12" s="83">
        <f t="shared" si="7"/>
        <v>674.0000000000031</v>
      </c>
      <c r="CB12" s="82">
        <v>15</v>
      </c>
      <c r="CC12" s="73">
        <v>37</v>
      </c>
      <c r="CD12" s="73"/>
      <c r="CE12" s="80">
        <f t="shared" si="25"/>
        <v>0</v>
      </c>
      <c r="CF12" s="82">
        <v>16</v>
      </c>
      <c r="CG12" s="73">
        <v>22</v>
      </c>
      <c r="CH12" s="73"/>
      <c r="CI12" s="80">
        <f t="shared" si="27"/>
        <v>0</v>
      </c>
      <c r="CJ12" s="82">
        <v>9</v>
      </c>
      <c r="CK12" s="73">
        <v>40</v>
      </c>
      <c r="CL12" s="73"/>
      <c r="CM12" s="80">
        <v>0</v>
      </c>
      <c r="CN12" s="82">
        <v>10</v>
      </c>
      <c r="CO12" s="73">
        <v>0</v>
      </c>
      <c r="CP12" s="73"/>
      <c r="CQ12" s="80">
        <f t="shared" si="8"/>
        <v>5.229594535194337E-12</v>
      </c>
      <c r="CR12" s="82">
        <v>10</v>
      </c>
      <c r="CS12" s="73">
        <v>20</v>
      </c>
      <c r="CT12" s="73"/>
      <c r="CU12" s="80">
        <f t="shared" si="9"/>
        <v>0</v>
      </c>
      <c r="CV12" s="82">
        <v>10</v>
      </c>
      <c r="CW12" s="73">
        <v>33</v>
      </c>
      <c r="CX12" s="73"/>
      <c r="CY12" s="73">
        <v>10</v>
      </c>
      <c r="CZ12" s="73">
        <v>38</v>
      </c>
      <c r="DA12" s="73">
        <v>12</v>
      </c>
      <c r="DB12" s="73"/>
      <c r="DC12" s="83">
        <f t="shared" si="10"/>
        <v>311.999999999996</v>
      </c>
      <c r="DD12" s="79">
        <v>11</v>
      </c>
      <c r="DE12" s="72">
        <v>3</v>
      </c>
      <c r="DF12" s="72"/>
      <c r="DG12" s="80">
        <f t="shared" si="11"/>
        <v>0</v>
      </c>
      <c r="DH12" s="82">
        <v>11</v>
      </c>
      <c r="DI12" s="73">
        <v>30</v>
      </c>
      <c r="DJ12" s="73"/>
      <c r="DK12" s="73">
        <v>11</v>
      </c>
      <c r="DL12" s="73">
        <v>44</v>
      </c>
      <c r="DM12" s="73">
        <v>45</v>
      </c>
      <c r="DN12" s="73"/>
      <c r="DO12" s="83">
        <f t="shared" si="12"/>
        <v>884.9999999999992</v>
      </c>
      <c r="DP12" s="79">
        <v>12</v>
      </c>
      <c r="DQ12" s="72">
        <v>20</v>
      </c>
      <c r="DR12" s="72"/>
      <c r="DS12" s="80">
        <f t="shared" si="13"/>
        <v>3.637978807091713E-12</v>
      </c>
      <c r="DT12" s="79">
        <v>12</v>
      </c>
      <c r="DU12" s="72">
        <v>40</v>
      </c>
      <c r="DV12" s="72"/>
      <c r="DW12" s="80">
        <f t="shared" si="14"/>
        <v>-4.320099833421409E-12</v>
      </c>
      <c r="DX12" s="82">
        <v>12</v>
      </c>
      <c r="DY12" s="73">
        <v>43</v>
      </c>
      <c r="DZ12" s="73"/>
      <c r="EA12" s="73">
        <v>12</v>
      </c>
      <c r="EB12" s="73">
        <v>48</v>
      </c>
      <c r="EC12" s="73">
        <v>22</v>
      </c>
      <c r="ED12" s="73"/>
      <c r="EE12" s="83">
        <f t="shared" si="15"/>
        <v>321.9999999999992</v>
      </c>
      <c r="EF12" s="79">
        <v>13</v>
      </c>
      <c r="EG12" s="72">
        <v>13</v>
      </c>
      <c r="EH12" s="72"/>
      <c r="EI12" s="80">
        <f t="shared" si="16"/>
        <v>3.183231456205249E-12</v>
      </c>
      <c r="EJ12" s="82">
        <v>13</v>
      </c>
      <c r="EK12" s="73">
        <v>21</v>
      </c>
      <c r="EL12" s="73"/>
      <c r="EM12" s="73">
        <v>13</v>
      </c>
      <c r="EN12" s="73">
        <v>35</v>
      </c>
      <c r="EO12" s="73">
        <v>33</v>
      </c>
      <c r="EP12" s="73"/>
      <c r="EQ12" s="83">
        <f t="shared" si="17"/>
        <v>872.9999999999926</v>
      </c>
      <c r="ER12" s="79">
        <v>14</v>
      </c>
      <c r="ES12" s="72">
        <v>11</v>
      </c>
      <c r="ET12" s="72"/>
      <c r="EU12" s="80">
        <f t="shared" si="18"/>
        <v>0</v>
      </c>
      <c r="EV12" s="79">
        <v>14</v>
      </c>
      <c r="EW12" s="72">
        <v>31</v>
      </c>
      <c r="EX12" s="72"/>
      <c r="EY12" s="80">
        <f t="shared" si="19"/>
        <v>5.229594535194337E-12</v>
      </c>
      <c r="EZ12" s="79">
        <v>14</v>
      </c>
      <c r="FA12" s="72">
        <v>56</v>
      </c>
      <c r="FB12" s="72"/>
      <c r="FC12" s="80">
        <f t="shared" si="20"/>
        <v>-5.229594535194337E-12</v>
      </c>
    </row>
    <row r="13" spans="1:159" s="7" customFormat="1" ht="22.5">
      <c r="A13" s="23"/>
      <c r="B13" s="157">
        <v>5</v>
      </c>
      <c r="C13" s="180">
        <f t="shared" si="26"/>
        <v>4964.000000000014</v>
      </c>
      <c r="D13" s="179">
        <v>18</v>
      </c>
      <c r="E13" s="99" t="s">
        <v>47</v>
      </c>
      <c r="F13" s="70">
        <v>41</v>
      </c>
      <c r="G13" s="97" t="s">
        <v>71</v>
      </c>
      <c r="H13" s="5" t="s">
        <v>72</v>
      </c>
      <c r="I13" s="3" t="s">
        <v>73</v>
      </c>
      <c r="J13" s="237" t="s">
        <v>169</v>
      </c>
      <c r="K13" s="89" t="s">
        <v>149</v>
      </c>
      <c r="L13" s="87">
        <v>11</v>
      </c>
      <c r="M13" s="11">
        <v>14</v>
      </c>
      <c r="N13" s="4"/>
      <c r="O13" s="80">
        <v>0</v>
      </c>
      <c r="P13" s="79">
        <v>11</v>
      </c>
      <c r="Q13" s="72">
        <v>34</v>
      </c>
      <c r="R13" s="72"/>
      <c r="S13" s="80">
        <f t="shared" si="0"/>
        <v>5.229594535194337E-12</v>
      </c>
      <c r="T13" s="79">
        <v>11</v>
      </c>
      <c r="U13" s="72">
        <v>54</v>
      </c>
      <c r="V13" s="72"/>
      <c r="W13" s="80">
        <f t="shared" si="1"/>
        <v>0</v>
      </c>
      <c r="X13" s="79">
        <v>11</v>
      </c>
      <c r="Y13" s="72">
        <v>59</v>
      </c>
      <c r="Z13" s="72"/>
      <c r="AA13" s="80">
        <f t="shared" si="2"/>
        <v>-5.8548721426632255E-12</v>
      </c>
      <c r="AB13" s="82">
        <v>12</v>
      </c>
      <c r="AC13" s="73">
        <v>2</v>
      </c>
      <c r="AD13" s="73"/>
      <c r="AE13" s="73">
        <v>12</v>
      </c>
      <c r="AF13" s="73">
        <v>11</v>
      </c>
      <c r="AG13" s="73">
        <v>28</v>
      </c>
      <c r="AH13" s="73"/>
      <c r="AI13" s="83">
        <f t="shared" si="3"/>
        <v>567.9999999999993</v>
      </c>
      <c r="AJ13" s="79">
        <v>12</v>
      </c>
      <c r="AK13" s="72">
        <v>47</v>
      </c>
      <c r="AL13" s="72"/>
      <c r="AM13" s="80">
        <f t="shared" si="21"/>
        <v>0</v>
      </c>
      <c r="AN13" s="82">
        <v>13</v>
      </c>
      <c r="AO13" s="73">
        <v>0</v>
      </c>
      <c r="AP13" s="73"/>
      <c r="AQ13" s="73">
        <v>13</v>
      </c>
      <c r="AR13" s="73">
        <v>11</v>
      </c>
      <c r="AS13" s="73">
        <v>0</v>
      </c>
      <c r="AT13" s="73"/>
      <c r="AU13" s="83">
        <f t="shared" si="22"/>
        <v>660.0000000000073</v>
      </c>
      <c r="AV13" s="79">
        <v>13</v>
      </c>
      <c r="AW13" s="72">
        <v>45</v>
      </c>
      <c r="AX13" s="72"/>
      <c r="AY13" s="80">
        <f t="shared" si="23"/>
        <v>0</v>
      </c>
      <c r="AZ13" s="79">
        <v>14</v>
      </c>
      <c r="BA13" s="72">
        <v>5</v>
      </c>
      <c r="BB13" s="72"/>
      <c r="BC13" s="80">
        <f t="shared" si="24"/>
        <v>5.229594535194337E-12</v>
      </c>
      <c r="BD13" s="79">
        <v>14</v>
      </c>
      <c r="BE13" s="72">
        <v>10</v>
      </c>
      <c r="BF13" s="72"/>
      <c r="BG13" s="80">
        <f t="shared" si="4"/>
        <v>-1.0800249583553523E-12</v>
      </c>
      <c r="BH13" s="82">
        <v>14</v>
      </c>
      <c r="BI13" s="73">
        <v>13</v>
      </c>
      <c r="BJ13" s="73"/>
      <c r="BK13" s="73">
        <v>14</v>
      </c>
      <c r="BL13" s="73">
        <v>22</v>
      </c>
      <c r="BM13" s="73">
        <v>19</v>
      </c>
      <c r="BN13" s="73"/>
      <c r="BO13" s="83">
        <f t="shared" si="5"/>
        <v>558.9999999999978</v>
      </c>
      <c r="BP13" s="82">
        <v>14</v>
      </c>
      <c r="BQ13" s="73">
        <v>58</v>
      </c>
      <c r="BR13" s="73"/>
      <c r="BS13" s="80">
        <f t="shared" si="6"/>
        <v>0</v>
      </c>
      <c r="BT13" s="82">
        <v>15</v>
      </c>
      <c r="BU13" s="73">
        <v>1</v>
      </c>
      <c r="BV13" s="73"/>
      <c r="BW13" s="73">
        <v>15</v>
      </c>
      <c r="BX13" s="73">
        <v>12</v>
      </c>
      <c r="BY13" s="73">
        <v>41</v>
      </c>
      <c r="BZ13" s="73"/>
      <c r="CA13" s="83">
        <f t="shared" si="7"/>
        <v>700.9999999999977</v>
      </c>
      <c r="CB13" s="82">
        <v>15</v>
      </c>
      <c r="CC13" s="73">
        <v>41</v>
      </c>
      <c r="CD13" s="73"/>
      <c r="CE13" s="80">
        <f t="shared" si="25"/>
        <v>0</v>
      </c>
      <c r="CF13" s="82">
        <v>16</v>
      </c>
      <c r="CG13" s="73">
        <v>26</v>
      </c>
      <c r="CH13" s="73"/>
      <c r="CI13" s="80">
        <f t="shared" si="27"/>
        <v>0</v>
      </c>
      <c r="CJ13" s="82">
        <v>9</v>
      </c>
      <c r="CK13" s="73">
        <v>44</v>
      </c>
      <c r="CL13" s="73"/>
      <c r="CM13" s="80">
        <v>0</v>
      </c>
      <c r="CN13" s="82">
        <v>10</v>
      </c>
      <c r="CO13" s="73">
        <v>4</v>
      </c>
      <c r="CP13" s="73"/>
      <c r="CQ13" s="80">
        <f t="shared" si="8"/>
        <v>5.229594535194337E-12</v>
      </c>
      <c r="CR13" s="82">
        <v>10</v>
      </c>
      <c r="CS13" s="73">
        <v>24</v>
      </c>
      <c r="CT13" s="73"/>
      <c r="CU13" s="80">
        <f t="shared" si="9"/>
        <v>0</v>
      </c>
      <c r="CV13" s="82">
        <v>10</v>
      </c>
      <c r="CW13" s="73">
        <v>37</v>
      </c>
      <c r="CX13" s="73"/>
      <c r="CY13" s="73">
        <v>10</v>
      </c>
      <c r="CZ13" s="73">
        <v>42</v>
      </c>
      <c r="DA13" s="73">
        <v>42</v>
      </c>
      <c r="DB13" s="73"/>
      <c r="DC13" s="83">
        <f t="shared" si="10"/>
        <v>341.9999999999959</v>
      </c>
      <c r="DD13" s="79">
        <v>11</v>
      </c>
      <c r="DE13" s="72">
        <v>7</v>
      </c>
      <c r="DF13" s="72"/>
      <c r="DG13" s="80">
        <f t="shared" si="11"/>
        <v>0</v>
      </c>
      <c r="DH13" s="82">
        <v>11</v>
      </c>
      <c r="DI13" s="73">
        <v>34</v>
      </c>
      <c r="DJ13" s="73"/>
      <c r="DK13" s="73">
        <v>11</v>
      </c>
      <c r="DL13" s="73">
        <v>49</v>
      </c>
      <c r="DM13" s="73">
        <v>5</v>
      </c>
      <c r="DN13" s="73"/>
      <c r="DO13" s="83">
        <f t="shared" si="12"/>
        <v>905.0000000000008</v>
      </c>
      <c r="DP13" s="79">
        <v>12</v>
      </c>
      <c r="DQ13" s="72">
        <v>24</v>
      </c>
      <c r="DR13" s="72"/>
      <c r="DS13" s="80">
        <f t="shared" si="13"/>
        <v>3.637978807091713E-12</v>
      </c>
      <c r="DT13" s="79">
        <v>12</v>
      </c>
      <c r="DU13" s="72">
        <v>44</v>
      </c>
      <c r="DV13" s="72"/>
      <c r="DW13" s="80">
        <f t="shared" si="14"/>
        <v>-4.320099833421409E-12</v>
      </c>
      <c r="DX13" s="82">
        <v>12</v>
      </c>
      <c r="DY13" s="73">
        <v>47</v>
      </c>
      <c r="DZ13" s="73"/>
      <c r="EA13" s="73">
        <v>12</v>
      </c>
      <c r="EB13" s="73">
        <v>52</v>
      </c>
      <c r="EC13" s="73">
        <v>34</v>
      </c>
      <c r="ED13" s="73"/>
      <c r="EE13" s="83">
        <f t="shared" si="15"/>
        <v>334.000000000001</v>
      </c>
      <c r="EF13" s="79">
        <v>13</v>
      </c>
      <c r="EG13" s="72">
        <v>17</v>
      </c>
      <c r="EH13" s="72"/>
      <c r="EI13" s="80">
        <f t="shared" si="16"/>
        <v>3.183231456205249E-12</v>
      </c>
      <c r="EJ13" s="82">
        <v>13</v>
      </c>
      <c r="EK13" s="73">
        <v>25</v>
      </c>
      <c r="EL13" s="73"/>
      <c r="EM13" s="73">
        <v>13</v>
      </c>
      <c r="EN13" s="73">
        <v>39</v>
      </c>
      <c r="EO13" s="73">
        <v>55</v>
      </c>
      <c r="EP13" s="73"/>
      <c r="EQ13" s="83">
        <f t="shared" si="17"/>
        <v>895.0000000000024</v>
      </c>
      <c r="ER13" s="79">
        <v>14</v>
      </c>
      <c r="ES13" s="72">
        <v>15</v>
      </c>
      <c r="ET13" s="72"/>
      <c r="EU13" s="80">
        <f t="shared" si="18"/>
        <v>0</v>
      </c>
      <c r="EV13" s="79">
        <v>14</v>
      </c>
      <c r="EW13" s="72">
        <v>35</v>
      </c>
      <c r="EX13" s="72"/>
      <c r="EY13" s="80">
        <f t="shared" si="19"/>
        <v>5.229594535194337E-12</v>
      </c>
      <c r="EZ13" s="79">
        <v>15</v>
      </c>
      <c r="FA13" s="72">
        <v>0</v>
      </c>
      <c r="FB13" s="72"/>
      <c r="FC13" s="80">
        <f t="shared" si="20"/>
        <v>-5.229594535194337E-12</v>
      </c>
    </row>
    <row r="14" spans="1:159" s="7" customFormat="1" ht="22.5">
      <c r="A14" s="23"/>
      <c r="B14" s="225" t="s">
        <v>150</v>
      </c>
      <c r="C14" s="226"/>
      <c r="D14" s="227"/>
      <c r="E14" s="99" t="s">
        <v>47</v>
      </c>
      <c r="F14" s="70">
        <v>10</v>
      </c>
      <c r="G14" s="97" t="s">
        <v>128</v>
      </c>
      <c r="H14" s="5" t="s">
        <v>55</v>
      </c>
      <c r="I14" s="3" t="s">
        <v>22</v>
      </c>
      <c r="J14" s="237" t="s">
        <v>173</v>
      </c>
      <c r="K14" s="89"/>
      <c r="L14" s="86">
        <v>11</v>
      </c>
      <c r="M14" s="4">
        <v>12</v>
      </c>
      <c r="N14" s="6"/>
      <c r="O14" s="80">
        <v>0</v>
      </c>
      <c r="P14" s="79">
        <v>11</v>
      </c>
      <c r="Q14" s="72">
        <v>32</v>
      </c>
      <c r="R14" s="72"/>
      <c r="S14" s="80">
        <f t="shared" si="0"/>
        <v>5.229594535194337E-12</v>
      </c>
      <c r="T14" s="79">
        <v>11</v>
      </c>
      <c r="U14" s="72">
        <v>52</v>
      </c>
      <c r="V14" s="72"/>
      <c r="W14" s="80">
        <f t="shared" si="1"/>
        <v>0</v>
      </c>
      <c r="X14" s="79">
        <v>11</v>
      </c>
      <c r="Y14" s="72">
        <v>57</v>
      </c>
      <c r="Z14" s="72"/>
      <c r="AA14" s="80">
        <f t="shared" si="2"/>
        <v>-5.8548721426632255E-12</v>
      </c>
      <c r="AB14" s="82">
        <v>12</v>
      </c>
      <c r="AC14" s="73">
        <v>0</v>
      </c>
      <c r="AD14" s="73"/>
      <c r="AE14" s="73">
        <v>12</v>
      </c>
      <c r="AF14" s="73">
        <v>8</v>
      </c>
      <c r="AG14" s="73">
        <v>38</v>
      </c>
      <c r="AH14" s="73"/>
      <c r="AI14" s="83">
        <f t="shared" si="3"/>
        <v>517.9999999999978</v>
      </c>
      <c r="AJ14" s="79">
        <v>12</v>
      </c>
      <c r="AK14" s="72">
        <v>45</v>
      </c>
      <c r="AL14" s="72"/>
      <c r="AM14" s="80">
        <f t="shared" si="21"/>
        <v>0</v>
      </c>
      <c r="AN14" s="82">
        <v>12</v>
      </c>
      <c r="AO14" s="73">
        <v>58</v>
      </c>
      <c r="AP14" s="73"/>
      <c r="AQ14" s="73">
        <v>13</v>
      </c>
      <c r="AR14" s="73">
        <v>8</v>
      </c>
      <c r="AS14" s="73">
        <v>10</v>
      </c>
      <c r="AT14" s="73"/>
      <c r="AU14" s="83">
        <f t="shared" si="22"/>
        <v>610.0000000000058</v>
      </c>
      <c r="AV14" s="79">
        <v>13</v>
      </c>
      <c r="AW14" s="72">
        <v>43</v>
      </c>
      <c r="AX14" s="72"/>
      <c r="AY14" s="80">
        <f t="shared" si="23"/>
        <v>0</v>
      </c>
      <c r="AZ14" s="79">
        <v>14</v>
      </c>
      <c r="BA14" s="72">
        <v>3</v>
      </c>
      <c r="BB14" s="72"/>
      <c r="BC14" s="80">
        <f t="shared" si="24"/>
        <v>5.229594535194337E-12</v>
      </c>
      <c r="BD14" s="79">
        <v>14</v>
      </c>
      <c r="BE14" s="72">
        <v>8</v>
      </c>
      <c r="BF14" s="72"/>
      <c r="BG14" s="80">
        <f t="shared" si="4"/>
        <v>-1.0800249583553523E-12</v>
      </c>
      <c r="BH14" s="82">
        <v>14</v>
      </c>
      <c r="BI14" s="73">
        <v>11</v>
      </c>
      <c r="BJ14" s="73"/>
      <c r="BK14" s="73">
        <v>14</v>
      </c>
      <c r="BL14" s="73">
        <v>19</v>
      </c>
      <c r="BM14" s="73">
        <v>53</v>
      </c>
      <c r="BN14" s="73">
        <v>10</v>
      </c>
      <c r="BO14" s="83">
        <f t="shared" si="5"/>
        <v>543.0000000000002</v>
      </c>
      <c r="BP14" s="82">
        <v>14</v>
      </c>
      <c r="BQ14" s="73">
        <v>56</v>
      </c>
      <c r="BR14" s="73"/>
      <c r="BS14" s="80">
        <f t="shared" si="6"/>
        <v>0</v>
      </c>
      <c r="BT14" s="82">
        <v>14</v>
      </c>
      <c r="BU14" s="73">
        <v>59</v>
      </c>
      <c r="BV14" s="73"/>
      <c r="BW14" s="73">
        <v>15</v>
      </c>
      <c r="BX14" s="73">
        <v>9</v>
      </c>
      <c r="BY14" s="73">
        <v>57</v>
      </c>
      <c r="BZ14" s="73"/>
      <c r="CA14" s="83">
        <f t="shared" si="7"/>
        <v>656.9999999999972</v>
      </c>
      <c r="CB14" s="82">
        <v>15</v>
      </c>
      <c r="CC14" s="73">
        <v>39</v>
      </c>
      <c r="CD14" s="73"/>
      <c r="CE14" s="80">
        <f t="shared" si="25"/>
        <v>0</v>
      </c>
      <c r="CF14" s="82">
        <v>16</v>
      </c>
      <c r="CG14" s="73">
        <v>24</v>
      </c>
      <c r="CH14" s="73"/>
      <c r="CI14" s="80">
        <f t="shared" si="27"/>
        <v>-9.549694368615746E-12</v>
      </c>
      <c r="CJ14" s="82">
        <v>9</v>
      </c>
      <c r="CK14" s="73">
        <v>38</v>
      </c>
      <c r="CL14" s="73"/>
      <c r="CM14" s="80">
        <v>0</v>
      </c>
      <c r="CN14" s="82">
        <v>9</v>
      </c>
      <c r="CO14" s="73">
        <v>58</v>
      </c>
      <c r="CP14" s="73"/>
      <c r="CQ14" s="80">
        <f t="shared" si="8"/>
        <v>5.229594535194337E-12</v>
      </c>
      <c r="CR14" s="82">
        <v>10</v>
      </c>
      <c r="CS14" s="73">
        <v>18</v>
      </c>
      <c r="CT14" s="73"/>
      <c r="CU14" s="80">
        <f t="shared" si="9"/>
        <v>0</v>
      </c>
      <c r="CV14" s="82">
        <v>10</v>
      </c>
      <c r="CW14" s="73">
        <v>31</v>
      </c>
      <c r="CX14" s="73"/>
      <c r="CY14" s="73">
        <v>10</v>
      </c>
      <c r="CZ14" s="73">
        <v>36</v>
      </c>
      <c r="DA14" s="73">
        <v>12</v>
      </c>
      <c r="DB14" s="73"/>
      <c r="DC14" s="83">
        <f t="shared" si="10"/>
        <v>311.999999999996</v>
      </c>
      <c r="DD14" s="132"/>
      <c r="DE14" s="128"/>
      <c r="DF14" s="128"/>
      <c r="DG14" s="123">
        <v>0</v>
      </c>
      <c r="DH14" s="82">
        <v>11</v>
      </c>
      <c r="DI14" s="73">
        <v>28</v>
      </c>
      <c r="DJ14" s="73"/>
      <c r="DK14" s="121"/>
      <c r="DL14" s="73"/>
      <c r="DM14" s="73"/>
      <c r="DN14" s="73"/>
      <c r="DO14" s="83"/>
      <c r="DP14" s="79"/>
      <c r="DQ14" s="72"/>
      <c r="DR14" s="72"/>
      <c r="DS14" s="80"/>
      <c r="DT14" s="79"/>
      <c r="DU14" s="72"/>
      <c r="DV14" s="72"/>
      <c r="DW14" s="80"/>
      <c r="DX14" s="82"/>
      <c r="DY14" s="73"/>
      <c r="DZ14" s="73"/>
      <c r="EA14" s="73"/>
      <c r="EB14" s="73"/>
      <c r="EC14" s="73"/>
      <c r="ED14" s="73"/>
      <c r="EE14" s="83"/>
      <c r="EF14" s="79"/>
      <c r="EG14" s="72"/>
      <c r="EH14" s="72"/>
      <c r="EI14" s="80"/>
      <c r="EJ14" s="82"/>
      <c r="EK14" s="73"/>
      <c r="EL14" s="73"/>
      <c r="EM14" s="73"/>
      <c r="EN14" s="73"/>
      <c r="EO14" s="73"/>
      <c r="EP14" s="73"/>
      <c r="EQ14" s="83"/>
      <c r="ER14" s="79"/>
      <c r="ES14" s="72"/>
      <c r="ET14" s="72"/>
      <c r="EU14" s="80"/>
      <c r="EV14" s="79"/>
      <c r="EW14" s="72"/>
      <c r="EX14" s="72"/>
      <c r="EY14" s="80"/>
      <c r="EZ14" s="79"/>
      <c r="FA14" s="72"/>
      <c r="FB14" s="72"/>
      <c r="FC14" s="80"/>
    </row>
    <row r="15" spans="1:159" s="7" customFormat="1" ht="23.25" thickBot="1">
      <c r="A15" s="23"/>
      <c r="B15" s="228" t="s">
        <v>150</v>
      </c>
      <c r="C15" s="229"/>
      <c r="D15" s="230"/>
      <c r="E15" s="99" t="s">
        <v>47</v>
      </c>
      <c r="F15" s="70">
        <v>8</v>
      </c>
      <c r="G15" s="97" t="s">
        <v>25</v>
      </c>
      <c r="H15" s="5" t="s">
        <v>53</v>
      </c>
      <c r="I15" s="3" t="s">
        <v>23</v>
      </c>
      <c r="J15" s="237" t="s">
        <v>172</v>
      </c>
      <c r="K15" s="89" t="s">
        <v>146</v>
      </c>
      <c r="L15" s="86">
        <v>11</v>
      </c>
      <c r="M15" s="4">
        <v>6</v>
      </c>
      <c r="N15" s="6"/>
      <c r="O15" s="80">
        <v>0</v>
      </c>
      <c r="P15" s="79">
        <v>11</v>
      </c>
      <c r="Q15" s="72">
        <v>26</v>
      </c>
      <c r="R15" s="72"/>
      <c r="S15" s="80">
        <f t="shared" si="0"/>
        <v>5.229594535194337E-12</v>
      </c>
      <c r="T15" s="79">
        <v>11</v>
      </c>
      <c r="U15" s="72">
        <v>46</v>
      </c>
      <c r="V15" s="72"/>
      <c r="W15" s="80">
        <f t="shared" si="1"/>
        <v>0</v>
      </c>
      <c r="X15" s="79">
        <v>11</v>
      </c>
      <c r="Y15" s="72">
        <v>51</v>
      </c>
      <c r="Z15" s="72"/>
      <c r="AA15" s="80">
        <f t="shared" si="2"/>
        <v>-5.8548721426632255E-12</v>
      </c>
      <c r="AB15" s="82">
        <v>11</v>
      </c>
      <c r="AC15" s="73">
        <v>54</v>
      </c>
      <c r="AD15" s="73"/>
      <c r="AE15" s="73">
        <v>12</v>
      </c>
      <c r="AF15" s="73">
        <v>2</v>
      </c>
      <c r="AG15" s="73">
        <v>45</v>
      </c>
      <c r="AH15" s="73"/>
      <c r="AI15" s="83">
        <f t="shared" si="3"/>
        <v>524.9999999999957</v>
      </c>
      <c r="AJ15" s="79">
        <v>12</v>
      </c>
      <c r="AK15" s="72">
        <v>39</v>
      </c>
      <c r="AL15" s="72"/>
      <c r="AM15" s="80">
        <f t="shared" si="21"/>
        <v>0</v>
      </c>
      <c r="AN15" s="82">
        <v>12</v>
      </c>
      <c r="AO15" s="73">
        <v>52</v>
      </c>
      <c r="AP15" s="73"/>
      <c r="AQ15" s="73">
        <v>13</v>
      </c>
      <c r="AR15" s="73">
        <v>2</v>
      </c>
      <c r="AS15" s="73">
        <v>19</v>
      </c>
      <c r="AT15" s="73"/>
      <c r="AU15" s="83">
        <f t="shared" si="22"/>
        <v>618.9999999999976</v>
      </c>
      <c r="AV15" s="79">
        <v>13</v>
      </c>
      <c r="AW15" s="72">
        <v>37</v>
      </c>
      <c r="AX15" s="72"/>
      <c r="AY15" s="80">
        <f t="shared" si="23"/>
        <v>0</v>
      </c>
      <c r="AZ15" s="79">
        <v>13</v>
      </c>
      <c r="BA15" s="72">
        <v>57</v>
      </c>
      <c r="BB15" s="72"/>
      <c r="BC15" s="80">
        <f t="shared" si="24"/>
        <v>-4.320099833421409E-12</v>
      </c>
      <c r="BD15" s="79">
        <v>14</v>
      </c>
      <c r="BE15" s="72">
        <v>2</v>
      </c>
      <c r="BF15" s="72"/>
      <c r="BG15" s="80">
        <f t="shared" si="4"/>
        <v>8.526512829121202E-12</v>
      </c>
      <c r="BH15" s="82">
        <v>14</v>
      </c>
      <c r="BI15" s="73">
        <v>5</v>
      </c>
      <c r="BJ15" s="73"/>
      <c r="BK15" s="73">
        <v>14</v>
      </c>
      <c r="BL15" s="73">
        <v>13</v>
      </c>
      <c r="BM15" s="73">
        <v>37</v>
      </c>
      <c r="BN15" s="73"/>
      <c r="BO15" s="83">
        <f t="shared" si="5"/>
        <v>517.0000000000009</v>
      </c>
      <c r="BP15" s="82">
        <v>14</v>
      </c>
      <c r="BQ15" s="73">
        <v>50</v>
      </c>
      <c r="BR15" s="73"/>
      <c r="BS15" s="80">
        <f t="shared" si="6"/>
        <v>0</v>
      </c>
      <c r="BT15" s="82">
        <v>14</v>
      </c>
      <c r="BU15" s="73">
        <v>53</v>
      </c>
      <c r="BV15" s="73"/>
      <c r="BW15" s="121"/>
      <c r="BX15" s="73"/>
      <c r="BY15" s="73"/>
      <c r="BZ15" s="73"/>
      <c r="CA15" s="124">
        <v>882</v>
      </c>
      <c r="CB15" s="82"/>
      <c r="CC15" s="73"/>
      <c r="CD15" s="73"/>
      <c r="CE15" s="125">
        <v>50</v>
      </c>
      <c r="CF15" s="82"/>
      <c r="CG15" s="73"/>
      <c r="CH15" s="73"/>
      <c r="CI15" s="125">
        <v>150</v>
      </c>
      <c r="CJ15" s="82"/>
      <c r="CK15" s="73"/>
      <c r="CL15" s="73"/>
      <c r="CM15" s="80"/>
      <c r="CN15" s="82"/>
      <c r="CO15" s="73"/>
      <c r="CP15" s="73"/>
      <c r="CQ15" s="80"/>
      <c r="CR15" s="82"/>
      <c r="CS15" s="73"/>
      <c r="CT15" s="73"/>
      <c r="CU15" s="80"/>
      <c r="CV15" s="82"/>
      <c r="CW15" s="73"/>
      <c r="CX15" s="73"/>
      <c r="CY15" s="73"/>
      <c r="CZ15" s="73"/>
      <c r="DA15" s="73"/>
      <c r="DB15" s="73"/>
      <c r="DC15" s="83"/>
      <c r="DD15" s="79"/>
      <c r="DE15" s="72"/>
      <c r="DF15" s="72"/>
      <c r="DG15" s="80"/>
      <c r="DH15" s="82"/>
      <c r="DI15" s="73"/>
      <c r="DJ15" s="73"/>
      <c r="DK15" s="73"/>
      <c r="DL15" s="73"/>
      <c r="DM15" s="73"/>
      <c r="DN15" s="73"/>
      <c r="DO15" s="83"/>
      <c r="DP15" s="79"/>
      <c r="DQ15" s="72"/>
      <c r="DR15" s="72"/>
      <c r="DS15" s="80"/>
      <c r="DT15" s="79"/>
      <c r="DU15" s="72"/>
      <c r="DV15" s="72"/>
      <c r="DW15" s="80"/>
      <c r="DX15" s="82"/>
      <c r="DY15" s="73"/>
      <c r="DZ15" s="73"/>
      <c r="EA15" s="73"/>
      <c r="EB15" s="73"/>
      <c r="EC15" s="73"/>
      <c r="ED15" s="73"/>
      <c r="EE15" s="83"/>
      <c r="EF15" s="79"/>
      <c r="EG15" s="72"/>
      <c r="EH15" s="72"/>
      <c r="EI15" s="80"/>
      <c r="EJ15" s="82"/>
      <c r="EK15" s="73"/>
      <c r="EL15" s="73"/>
      <c r="EM15" s="73"/>
      <c r="EN15" s="73"/>
      <c r="EO15" s="73"/>
      <c r="EP15" s="73"/>
      <c r="EQ15" s="83"/>
      <c r="ER15" s="79"/>
      <c r="ES15" s="72"/>
      <c r="ET15" s="72"/>
      <c r="EU15" s="80"/>
      <c r="EV15" s="79"/>
      <c r="EW15" s="72"/>
      <c r="EX15" s="72"/>
      <c r="EY15" s="80"/>
      <c r="EZ15" s="79"/>
      <c r="FA15" s="72"/>
      <c r="FB15" s="72"/>
      <c r="FC15" s="80"/>
    </row>
    <row r="16" spans="1:159" s="7" customFormat="1" ht="22.5">
      <c r="A16" s="23"/>
      <c r="B16" s="155">
        <v>1</v>
      </c>
      <c r="C16" s="214">
        <f>O16+S16+W16+AA16+AI16+AM16+AU16+AY16+BC16+BG16+BO16+BS16+CA16+CE16+CI16+CM16+CQ16+CU16+DC16+DG16+DO16+DS16+DW16+EE16+EI16+EQ16+EU16+EY16+FC16</f>
        <v>5124.000000000011</v>
      </c>
      <c r="D16" s="215">
        <v>40</v>
      </c>
      <c r="E16" s="148" t="s">
        <v>46</v>
      </c>
      <c r="F16" s="105">
        <v>5</v>
      </c>
      <c r="G16" s="149" t="s">
        <v>25</v>
      </c>
      <c r="H16" s="150" t="s">
        <v>52</v>
      </c>
      <c r="I16" s="107" t="s">
        <v>21</v>
      </c>
      <c r="J16" s="234" t="s">
        <v>174</v>
      </c>
      <c r="K16" s="108" t="s">
        <v>148</v>
      </c>
      <c r="L16" s="109">
        <v>11</v>
      </c>
      <c r="M16" s="110">
        <v>18</v>
      </c>
      <c r="N16" s="111"/>
      <c r="O16" s="112">
        <v>0</v>
      </c>
      <c r="P16" s="113">
        <v>11</v>
      </c>
      <c r="Q16" s="114">
        <v>38</v>
      </c>
      <c r="R16" s="114"/>
      <c r="S16" s="112">
        <f t="shared" si="0"/>
        <v>-4.320099833421409E-12</v>
      </c>
      <c r="T16" s="113">
        <v>11</v>
      </c>
      <c r="U16" s="114">
        <v>58</v>
      </c>
      <c r="V16" s="114"/>
      <c r="W16" s="112">
        <f t="shared" si="1"/>
        <v>0</v>
      </c>
      <c r="X16" s="113">
        <v>12</v>
      </c>
      <c r="Y16" s="114">
        <v>3</v>
      </c>
      <c r="Z16" s="114"/>
      <c r="AA16" s="112">
        <f t="shared" si="2"/>
        <v>-1.0800249583553523E-12</v>
      </c>
      <c r="AB16" s="115">
        <v>12</v>
      </c>
      <c r="AC16" s="116">
        <v>6</v>
      </c>
      <c r="AD16" s="116"/>
      <c r="AE16" s="116">
        <v>12</v>
      </c>
      <c r="AF16" s="116">
        <v>15</v>
      </c>
      <c r="AG16" s="116">
        <v>17</v>
      </c>
      <c r="AH16" s="116"/>
      <c r="AI16" s="117">
        <f t="shared" si="3"/>
        <v>557.000000000004</v>
      </c>
      <c r="AJ16" s="113">
        <v>12</v>
      </c>
      <c r="AK16" s="114">
        <v>51</v>
      </c>
      <c r="AL16" s="114"/>
      <c r="AM16" s="112">
        <f t="shared" si="21"/>
        <v>0</v>
      </c>
      <c r="AN16" s="115">
        <v>13</v>
      </c>
      <c r="AO16" s="116">
        <v>4</v>
      </c>
      <c r="AP16" s="116"/>
      <c r="AQ16" s="116">
        <v>13</v>
      </c>
      <c r="AR16" s="116">
        <v>14</v>
      </c>
      <c r="AS16" s="116">
        <v>36</v>
      </c>
      <c r="AT16" s="116"/>
      <c r="AU16" s="117">
        <f t="shared" si="22"/>
        <v>636.0000000000035</v>
      </c>
      <c r="AV16" s="113">
        <v>13</v>
      </c>
      <c r="AW16" s="114">
        <v>49</v>
      </c>
      <c r="AX16" s="114"/>
      <c r="AY16" s="112">
        <f t="shared" si="23"/>
        <v>0</v>
      </c>
      <c r="AZ16" s="113">
        <v>14</v>
      </c>
      <c r="BA16" s="114">
        <v>9</v>
      </c>
      <c r="BB16" s="114"/>
      <c r="BC16" s="112">
        <f t="shared" si="24"/>
        <v>5.229594535194337E-12</v>
      </c>
      <c r="BD16" s="113">
        <v>14</v>
      </c>
      <c r="BE16" s="114">
        <v>14</v>
      </c>
      <c r="BF16" s="114"/>
      <c r="BG16" s="112">
        <f t="shared" si="4"/>
        <v>-1.0800249583553523E-12</v>
      </c>
      <c r="BH16" s="115">
        <v>14</v>
      </c>
      <c r="BI16" s="116">
        <v>17</v>
      </c>
      <c r="BJ16" s="116"/>
      <c r="BK16" s="116">
        <v>14</v>
      </c>
      <c r="BL16" s="116">
        <v>26</v>
      </c>
      <c r="BM16" s="116">
        <v>36</v>
      </c>
      <c r="BN16" s="116"/>
      <c r="BO16" s="117">
        <f t="shared" si="5"/>
        <v>576.0000000000038</v>
      </c>
      <c r="BP16" s="115">
        <v>15</v>
      </c>
      <c r="BQ16" s="116">
        <v>2</v>
      </c>
      <c r="BR16" s="116"/>
      <c r="BS16" s="112">
        <f t="shared" si="6"/>
        <v>0</v>
      </c>
      <c r="BT16" s="115">
        <v>15</v>
      </c>
      <c r="BU16" s="116">
        <v>5</v>
      </c>
      <c r="BV16" s="116"/>
      <c r="BW16" s="116">
        <v>15</v>
      </c>
      <c r="BX16" s="116">
        <v>16</v>
      </c>
      <c r="BY16" s="116">
        <v>43</v>
      </c>
      <c r="BZ16" s="116"/>
      <c r="CA16" s="117">
        <f>(TIME(BW16,BX16,BY16)-TIME(BT16,BU16,BV16))*86400+BZ16</f>
        <v>703.0000000000011</v>
      </c>
      <c r="CB16" s="115">
        <v>15</v>
      </c>
      <c r="CC16" s="116">
        <v>45</v>
      </c>
      <c r="CD16" s="116"/>
      <c r="CE16" s="112">
        <f>(TIME(CB16,CC16,CD16)-TIME(BT16,BU16,BV16))*86400-2400</f>
        <v>0</v>
      </c>
      <c r="CF16" s="115">
        <v>16</v>
      </c>
      <c r="CG16" s="116">
        <v>30</v>
      </c>
      <c r="CH16" s="116"/>
      <c r="CI16" s="112">
        <f>(TIME(CF16,CG16,CH16)-TIME(CB16,CC16,CD16))*86400-2700</f>
        <v>0</v>
      </c>
      <c r="CJ16" s="115">
        <v>9</v>
      </c>
      <c r="CK16" s="116">
        <v>42</v>
      </c>
      <c r="CL16" s="116"/>
      <c r="CM16" s="112">
        <v>0</v>
      </c>
      <c r="CN16" s="115">
        <v>10</v>
      </c>
      <c r="CO16" s="116">
        <v>2</v>
      </c>
      <c r="CP16" s="116"/>
      <c r="CQ16" s="112">
        <f aca="true" t="shared" si="28" ref="CQ16:CQ22">(TIME(CN16,CO16,CP16)-TIME(CJ16,CK16,CL16))*86400-1200</f>
        <v>5.229594535194337E-12</v>
      </c>
      <c r="CR16" s="115">
        <v>10</v>
      </c>
      <c r="CS16" s="116">
        <v>22</v>
      </c>
      <c r="CT16" s="116"/>
      <c r="CU16" s="112">
        <f aca="true" t="shared" si="29" ref="CU16:CU22">(TIME(CR16,CS16,CT16)-TIME(CN16,CO16,CP16))*86400-1200</f>
        <v>0</v>
      </c>
      <c r="CV16" s="115">
        <v>10</v>
      </c>
      <c r="CW16" s="116">
        <v>35</v>
      </c>
      <c r="CX16" s="116"/>
      <c r="CY16" s="116">
        <v>10</v>
      </c>
      <c r="CZ16" s="116">
        <v>40</v>
      </c>
      <c r="DA16" s="116">
        <v>39</v>
      </c>
      <c r="DB16" s="116">
        <v>30</v>
      </c>
      <c r="DC16" s="117">
        <f aca="true" t="shared" si="30" ref="DC16:DC22">(TIME(CY16,CZ16,DA16)-TIME(CV16,CW16,CX16))*86400+DB16</f>
        <v>368.99999999999545</v>
      </c>
      <c r="DD16" s="113">
        <v>11</v>
      </c>
      <c r="DE16" s="114">
        <v>5</v>
      </c>
      <c r="DF16" s="114"/>
      <c r="DG16" s="112">
        <f aca="true" t="shared" si="31" ref="DG16:DG22">(TIME(DD16,DE16,DF16)-TIME(CV16,CW16,CX16))*86400-1800</f>
        <v>0</v>
      </c>
      <c r="DH16" s="115">
        <v>11</v>
      </c>
      <c r="DI16" s="116">
        <v>32</v>
      </c>
      <c r="DJ16" s="116"/>
      <c r="DK16" s="116">
        <v>11</v>
      </c>
      <c r="DL16" s="116">
        <v>46</v>
      </c>
      <c r="DM16" s="116">
        <v>52</v>
      </c>
      <c r="DN16" s="116"/>
      <c r="DO16" s="117">
        <f aca="true" t="shared" si="32" ref="DO16:DO22">(TIME(DK16,DL16,DM16)-TIME(DH16,DI16,DJ16))*86400+DN16</f>
        <v>891.9999999999972</v>
      </c>
      <c r="DP16" s="113">
        <v>12</v>
      </c>
      <c r="DQ16" s="114">
        <v>22</v>
      </c>
      <c r="DR16" s="114"/>
      <c r="DS16" s="112">
        <f aca="true" t="shared" si="33" ref="DS16:DS22">(TIME(DP16,DQ16,DR16)-TIME(DH16,DI16,DJ16))*86400-3000</f>
        <v>3.637978807091713E-12</v>
      </c>
      <c r="DT16" s="113">
        <v>12</v>
      </c>
      <c r="DU16" s="114">
        <v>42</v>
      </c>
      <c r="DV16" s="114"/>
      <c r="DW16" s="112">
        <f aca="true" t="shared" si="34" ref="DW16:DW22">(TIME(DT16,DU16,DV16)-TIME(DP16,DQ16,DR16))*86400-1200</f>
        <v>-4.320099833421409E-12</v>
      </c>
      <c r="DX16" s="115">
        <v>12</v>
      </c>
      <c r="DY16" s="116">
        <v>45</v>
      </c>
      <c r="DZ16" s="116"/>
      <c r="EA16" s="116">
        <v>12</v>
      </c>
      <c r="EB16" s="116">
        <v>51</v>
      </c>
      <c r="EC16" s="116">
        <v>40</v>
      </c>
      <c r="ED16" s="116"/>
      <c r="EE16" s="117">
        <f>(TIME(EA16,EB16,EC16)-TIME(DX16,DY16,DZ16))*86400+ED16</f>
        <v>400.00000000000176</v>
      </c>
      <c r="EF16" s="113">
        <v>13</v>
      </c>
      <c r="EG16" s="114">
        <v>15</v>
      </c>
      <c r="EH16" s="114"/>
      <c r="EI16" s="112">
        <f>(TIME(EF16,EG16,EH16)-TIME(DX16,DY16,DZ16))*86400-1800</f>
        <v>3.183231456205249E-12</v>
      </c>
      <c r="EJ16" s="115">
        <v>13</v>
      </c>
      <c r="EK16" s="116">
        <v>23</v>
      </c>
      <c r="EL16" s="116"/>
      <c r="EM16" s="116">
        <v>13</v>
      </c>
      <c r="EN16" s="116">
        <v>39</v>
      </c>
      <c r="EO16" s="116">
        <v>31</v>
      </c>
      <c r="EP16" s="116"/>
      <c r="EQ16" s="117">
        <f>(TIME(EM16,EN16,EO16)-TIME(EJ16,EK16,EL16))*86400+EP16</f>
        <v>990.9999999999982</v>
      </c>
      <c r="ER16" s="113">
        <v>14</v>
      </c>
      <c r="ES16" s="114">
        <v>13</v>
      </c>
      <c r="ET16" s="114"/>
      <c r="EU16" s="112">
        <f>(TIME(ER16,ES16,ET16)-TIME(EJ16,EK16,EL16))*86400-3000</f>
        <v>0</v>
      </c>
      <c r="EV16" s="113">
        <v>14</v>
      </c>
      <c r="EW16" s="114">
        <v>33</v>
      </c>
      <c r="EX16" s="114"/>
      <c r="EY16" s="112">
        <f>(TIME(EV16,EW16,EX16)-TIME(ER16,ES16,ET16))*86400-1200</f>
        <v>5.229594535194337E-12</v>
      </c>
      <c r="EZ16" s="113">
        <v>14</v>
      </c>
      <c r="FA16" s="114">
        <v>58</v>
      </c>
      <c r="FB16" s="114"/>
      <c r="FC16" s="112">
        <f>(TIME(EZ16,FA16,FB16)-TIME(EV16,EW16,EX16))*86400-1500</f>
        <v>-5.229594535194337E-12</v>
      </c>
    </row>
    <row r="17" spans="1:159" s="7" customFormat="1" ht="22.5">
      <c r="A17" s="23"/>
      <c r="B17" s="157">
        <v>2</v>
      </c>
      <c r="C17" s="180">
        <f>O17+S17+W17+AA17+AI17+AM17+AU17+AY17+BC17+BG17+BO17+BS17+CA17+CE17+CI17+CM17+CQ17+CU17+DC17+DG17+DO17+DS17+DW17+EE17+EI17+EQ17+EU17+EY17+FC17</f>
        <v>5640.0000000000055</v>
      </c>
      <c r="D17" s="179">
        <v>24</v>
      </c>
      <c r="E17" s="99" t="s">
        <v>46</v>
      </c>
      <c r="F17" s="70">
        <v>36</v>
      </c>
      <c r="G17" s="97" t="s">
        <v>76</v>
      </c>
      <c r="H17" s="5" t="s">
        <v>62</v>
      </c>
      <c r="I17" s="3" t="s">
        <v>20</v>
      </c>
      <c r="J17" s="237" t="s">
        <v>172</v>
      </c>
      <c r="K17" s="89" t="s">
        <v>146</v>
      </c>
      <c r="L17" s="86">
        <v>11</v>
      </c>
      <c r="M17" s="4">
        <v>20</v>
      </c>
      <c r="N17" s="6"/>
      <c r="O17" s="80">
        <v>0</v>
      </c>
      <c r="P17" s="79">
        <v>11</v>
      </c>
      <c r="Q17" s="72">
        <v>40</v>
      </c>
      <c r="R17" s="72"/>
      <c r="S17" s="80">
        <f t="shared" si="0"/>
        <v>-4.320099833421409E-12</v>
      </c>
      <c r="T17" s="79">
        <v>12</v>
      </c>
      <c r="U17" s="72">
        <v>0</v>
      </c>
      <c r="V17" s="72"/>
      <c r="W17" s="80">
        <f t="shared" si="1"/>
        <v>0</v>
      </c>
      <c r="X17" s="79">
        <v>12</v>
      </c>
      <c r="Y17" s="72">
        <v>5</v>
      </c>
      <c r="Z17" s="72"/>
      <c r="AA17" s="80">
        <f t="shared" si="2"/>
        <v>-1.0800249583553523E-12</v>
      </c>
      <c r="AB17" s="82">
        <v>12</v>
      </c>
      <c r="AC17" s="73">
        <v>8</v>
      </c>
      <c r="AD17" s="73"/>
      <c r="AE17" s="73">
        <v>12</v>
      </c>
      <c r="AF17" s="73">
        <v>17</v>
      </c>
      <c r="AG17" s="73">
        <v>25</v>
      </c>
      <c r="AH17" s="73"/>
      <c r="AI17" s="83">
        <f t="shared" si="3"/>
        <v>564.9999999999987</v>
      </c>
      <c r="AJ17" s="79">
        <v>12</v>
      </c>
      <c r="AK17" s="72">
        <v>53</v>
      </c>
      <c r="AL17" s="72"/>
      <c r="AM17" s="80">
        <f t="shared" si="21"/>
        <v>0</v>
      </c>
      <c r="AN17" s="82">
        <v>13</v>
      </c>
      <c r="AO17" s="73">
        <v>6</v>
      </c>
      <c r="AP17" s="73"/>
      <c r="AQ17" s="73">
        <v>13</v>
      </c>
      <c r="AR17" s="73">
        <v>18</v>
      </c>
      <c r="AS17" s="73">
        <v>11</v>
      </c>
      <c r="AT17" s="73"/>
      <c r="AU17" s="83">
        <f t="shared" si="22"/>
        <v>731.0000000000024</v>
      </c>
      <c r="AV17" s="79">
        <v>13</v>
      </c>
      <c r="AW17" s="72">
        <v>51</v>
      </c>
      <c r="AX17" s="72"/>
      <c r="AY17" s="80">
        <f t="shared" si="23"/>
        <v>0</v>
      </c>
      <c r="AZ17" s="79">
        <v>14</v>
      </c>
      <c r="BA17" s="72">
        <v>11</v>
      </c>
      <c r="BB17" s="72"/>
      <c r="BC17" s="80">
        <f t="shared" si="24"/>
        <v>5.229594535194337E-12</v>
      </c>
      <c r="BD17" s="79">
        <v>14</v>
      </c>
      <c r="BE17" s="72">
        <v>16</v>
      </c>
      <c r="BF17" s="72"/>
      <c r="BG17" s="80">
        <f t="shared" si="4"/>
        <v>-1.0800249583553523E-12</v>
      </c>
      <c r="BH17" s="82">
        <v>14</v>
      </c>
      <c r="BI17" s="73">
        <v>19</v>
      </c>
      <c r="BJ17" s="73"/>
      <c r="BK17" s="73">
        <v>14</v>
      </c>
      <c r="BL17" s="73">
        <v>28</v>
      </c>
      <c r="BM17" s="73">
        <v>41</v>
      </c>
      <c r="BN17" s="73"/>
      <c r="BO17" s="83">
        <f t="shared" si="5"/>
        <v>580.9999999999981</v>
      </c>
      <c r="BP17" s="82">
        <v>15</v>
      </c>
      <c r="BQ17" s="73">
        <v>4</v>
      </c>
      <c r="BR17" s="73"/>
      <c r="BS17" s="80">
        <f t="shared" si="6"/>
        <v>0</v>
      </c>
      <c r="BT17" s="82">
        <v>15</v>
      </c>
      <c r="BU17" s="73">
        <v>7</v>
      </c>
      <c r="BV17" s="73"/>
      <c r="BW17" s="121"/>
      <c r="BX17" s="73"/>
      <c r="BY17" s="73"/>
      <c r="BZ17" s="73"/>
      <c r="CA17" s="124">
        <v>991</v>
      </c>
      <c r="CB17" s="82"/>
      <c r="CC17" s="73"/>
      <c r="CD17" s="73"/>
      <c r="CE17" s="125">
        <v>50</v>
      </c>
      <c r="CF17" s="82"/>
      <c r="CG17" s="73"/>
      <c r="CH17" s="73"/>
      <c r="CI17" s="125">
        <v>150</v>
      </c>
      <c r="CJ17" s="82">
        <v>9</v>
      </c>
      <c r="CK17" s="73">
        <v>54</v>
      </c>
      <c r="CL17" s="73"/>
      <c r="CM17" s="80">
        <v>0</v>
      </c>
      <c r="CN17" s="82">
        <v>10</v>
      </c>
      <c r="CO17" s="73">
        <v>14</v>
      </c>
      <c r="CP17" s="73"/>
      <c r="CQ17" s="80">
        <f t="shared" si="28"/>
        <v>-4.320099833421409E-12</v>
      </c>
      <c r="CR17" s="82">
        <v>10</v>
      </c>
      <c r="CS17" s="73">
        <v>34</v>
      </c>
      <c r="CT17" s="73"/>
      <c r="CU17" s="80">
        <f t="shared" si="29"/>
        <v>0</v>
      </c>
      <c r="CV17" s="82">
        <v>10</v>
      </c>
      <c r="CW17" s="73">
        <v>47</v>
      </c>
      <c r="CX17" s="73"/>
      <c r="CY17" s="73">
        <v>10</v>
      </c>
      <c r="CZ17" s="73">
        <v>52</v>
      </c>
      <c r="DA17" s="73">
        <v>46</v>
      </c>
      <c r="DB17" s="73"/>
      <c r="DC17" s="83">
        <f t="shared" si="30"/>
        <v>346.00000000000296</v>
      </c>
      <c r="DD17" s="79">
        <v>11</v>
      </c>
      <c r="DE17" s="72">
        <v>17</v>
      </c>
      <c r="DF17" s="72"/>
      <c r="DG17" s="80">
        <f t="shared" si="31"/>
        <v>0</v>
      </c>
      <c r="DH17" s="82">
        <v>11</v>
      </c>
      <c r="DI17" s="73">
        <v>44</v>
      </c>
      <c r="DJ17" s="73"/>
      <c r="DK17" s="73">
        <v>12</v>
      </c>
      <c r="DL17" s="73">
        <v>0</v>
      </c>
      <c r="DM17" s="73">
        <v>11</v>
      </c>
      <c r="DN17" s="73"/>
      <c r="DO17" s="83">
        <f t="shared" si="32"/>
        <v>970.9999999999967</v>
      </c>
      <c r="DP17" s="79">
        <v>12</v>
      </c>
      <c r="DQ17" s="72">
        <v>34</v>
      </c>
      <c r="DR17" s="72"/>
      <c r="DS17" s="80">
        <f t="shared" si="33"/>
        <v>3.637978807091713E-12</v>
      </c>
      <c r="DT17" s="79">
        <v>12</v>
      </c>
      <c r="DU17" s="72">
        <v>54</v>
      </c>
      <c r="DV17" s="72"/>
      <c r="DW17" s="80">
        <f t="shared" si="34"/>
        <v>-4.320099833421409E-12</v>
      </c>
      <c r="DX17" s="82">
        <v>12</v>
      </c>
      <c r="DY17" s="73">
        <v>57</v>
      </c>
      <c r="DZ17" s="73"/>
      <c r="EA17" s="73">
        <v>13</v>
      </c>
      <c r="EB17" s="73">
        <v>2</v>
      </c>
      <c r="EC17" s="73">
        <v>41</v>
      </c>
      <c r="ED17" s="73"/>
      <c r="EE17" s="83">
        <f>(TIME(EA17,EB17,EC17)-TIME(DX17,DY17,DZ17))*86400+ED17</f>
        <v>341.0000000000085</v>
      </c>
      <c r="EF17" s="79">
        <v>13</v>
      </c>
      <c r="EG17" s="72">
        <v>27</v>
      </c>
      <c r="EH17" s="72"/>
      <c r="EI17" s="80">
        <f>(TIME(EF17,EG17,EH17)-TIME(DX17,DY17,DZ17))*86400-1800</f>
        <v>3.183231456205249E-12</v>
      </c>
      <c r="EJ17" s="82">
        <v>13</v>
      </c>
      <c r="EK17" s="73">
        <v>33</v>
      </c>
      <c r="EL17" s="73"/>
      <c r="EM17" s="73">
        <v>13</v>
      </c>
      <c r="EN17" s="73">
        <v>48</v>
      </c>
      <c r="EO17" s="73">
        <v>14</v>
      </c>
      <c r="EP17" s="73"/>
      <c r="EQ17" s="83">
        <f>(TIME(EM17,EN17,EO17)-TIME(EJ17,EK17,EL17))*86400+EP17</f>
        <v>914.0000000000022</v>
      </c>
      <c r="ER17" s="79">
        <v>14</v>
      </c>
      <c r="ES17" s="72">
        <v>23</v>
      </c>
      <c r="ET17" s="72"/>
      <c r="EU17" s="80">
        <f>(TIME(ER17,ES17,ET17)-TIME(EJ17,EK17,EL17))*86400-3000</f>
        <v>0</v>
      </c>
      <c r="EV17" s="79">
        <v>14</v>
      </c>
      <c r="EW17" s="72">
        <v>43</v>
      </c>
      <c r="EX17" s="72"/>
      <c r="EY17" s="80">
        <f>(TIME(EV17,EW17,EX17)-TIME(ER17,ES17,ET17))*86400-1200</f>
        <v>5.229594535194337E-12</v>
      </c>
      <c r="EZ17" s="79">
        <v>15</v>
      </c>
      <c r="FA17" s="72">
        <v>8</v>
      </c>
      <c r="FB17" s="72"/>
      <c r="FC17" s="80">
        <f>(TIME(EZ17,FA17,FB17)-TIME(EV17,EW17,EX17))*86400-1500</f>
        <v>-5.229594535194337E-12</v>
      </c>
    </row>
    <row r="18" spans="1:159" s="7" customFormat="1" ht="22.5">
      <c r="A18" s="23"/>
      <c r="B18" s="225" t="s">
        <v>151</v>
      </c>
      <c r="C18" s="226"/>
      <c r="D18" s="227"/>
      <c r="E18" s="99" t="s">
        <v>46</v>
      </c>
      <c r="F18" s="70">
        <v>3</v>
      </c>
      <c r="G18" s="97" t="s">
        <v>25</v>
      </c>
      <c r="H18" s="5" t="s">
        <v>51</v>
      </c>
      <c r="I18" s="3" t="s">
        <v>34</v>
      </c>
      <c r="J18" s="237" t="s">
        <v>172</v>
      </c>
      <c r="K18" s="89" t="s">
        <v>147</v>
      </c>
      <c r="L18" s="86">
        <v>11</v>
      </c>
      <c r="M18" s="4">
        <v>16</v>
      </c>
      <c r="N18" s="6"/>
      <c r="O18" s="80">
        <v>0</v>
      </c>
      <c r="P18" s="79">
        <v>11</v>
      </c>
      <c r="Q18" s="72">
        <v>36</v>
      </c>
      <c r="R18" s="72"/>
      <c r="S18" s="80">
        <f t="shared" si="0"/>
        <v>-4.320099833421409E-12</v>
      </c>
      <c r="T18" s="79">
        <v>11</v>
      </c>
      <c r="U18" s="72">
        <v>56</v>
      </c>
      <c r="V18" s="72"/>
      <c r="W18" s="80">
        <f t="shared" si="1"/>
        <v>0</v>
      </c>
      <c r="X18" s="79">
        <v>12</v>
      </c>
      <c r="Y18" s="72">
        <v>1</v>
      </c>
      <c r="Z18" s="72"/>
      <c r="AA18" s="80">
        <f t="shared" si="2"/>
        <v>-1.0800249583553523E-12</v>
      </c>
      <c r="AB18" s="82">
        <v>12</v>
      </c>
      <c r="AC18" s="73">
        <v>4</v>
      </c>
      <c r="AD18" s="73"/>
      <c r="AE18" s="73">
        <v>12</v>
      </c>
      <c r="AF18" s="73">
        <v>12</v>
      </c>
      <c r="AG18" s="73">
        <v>49</v>
      </c>
      <c r="AH18" s="73"/>
      <c r="AI18" s="83">
        <f t="shared" si="3"/>
        <v>529.0000000000027</v>
      </c>
      <c r="AJ18" s="79">
        <v>12</v>
      </c>
      <c r="AK18" s="72">
        <v>49</v>
      </c>
      <c r="AL18" s="72"/>
      <c r="AM18" s="80">
        <f t="shared" si="21"/>
        <v>0</v>
      </c>
      <c r="AN18" s="82">
        <v>13</v>
      </c>
      <c r="AO18" s="73">
        <v>2</v>
      </c>
      <c r="AP18" s="73"/>
      <c r="AQ18" s="73">
        <v>13</v>
      </c>
      <c r="AR18" s="73">
        <v>12</v>
      </c>
      <c r="AS18" s="73">
        <v>22</v>
      </c>
      <c r="AT18" s="73"/>
      <c r="AU18" s="83">
        <f t="shared" si="22"/>
        <v>622.0000000000077</v>
      </c>
      <c r="AV18" s="79">
        <v>13</v>
      </c>
      <c r="AW18" s="72">
        <v>47</v>
      </c>
      <c r="AX18" s="72"/>
      <c r="AY18" s="80">
        <f t="shared" si="23"/>
        <v>0</v>
      </c>
      <c r="AZ18" s="79">
        <v>14</v>
      </c>
      <c r="BA18" s="72">
        <v>7</v>
      </c>
      <c r="BB18" s="72"/>
      <c r="BC18" s="80">
        <f t="shared" si="24"/>
        <v>5.229594535194337E-12</v>
      </c>
      <c r="BD18" s="79">
        <v>14</v>
      </c>
      <c r="BE18" s="72">
        <v>12</v>
      </c>
      <c r="BF18" s="72"/>
      <c r="BG18" s="80">
        <f t="shared" si="4"/>
        <v>-1.0800249583553523E-12</v>
      </c>
      <c r="BH18" s="82">
        <v>14</v>
      </c>
      <c r="BI18" s="73">
        <v>15</v>
      </c>
      <c r="BJ18" s="73"/>
      <c r="BK18" s="73">
        <v>14</v>
      </c>
      <c r="BL18" s="121"/>
      <c r="BM18" s="73"/>
      <c r="BN18" s="73"/>
      <c r="BO18" s="124">
        <v>876</v>
      </c>
      <c r="BP18" s="82"/>
      <c r="BQ18" s="73"/>
      <c r="BR18" s="73"/>
      <c r="BS18" s="125">
        <v>50</v>
      </c>
      <c r="BT18" s="82"/>
      <c r="BU18" s="73"/>
      <c r="BV18" s="73"/>
      <c r="BW18" s="73"/>
      <c r="BX18" s="73"/>
      <c r="BY18" s="73"/>
      <c r="BZ18" s="73"/>
      <c r="CA18" s="124">
        <v>991</v>
      </c>
      <c r="CB18" s="82"/>
      <c r="CC18" s="73"/>
      <c r="CD18" s="73"/>
      <c r="CE18" s="125">
        <v>50</v>
      </c>
      <c r="CF18" s="82"/>
      <c r="CG18" s="73"/>
      <c r="CH18" s="73"/>
      <c r="CI18" s="125">
        <v>150</v>
      </c>
      <c r="CJ18" s="82">
        <v>9</v>
      </c>
      <c r="CK18" s="73">
        <v>56</v>
      </c>
      <c r="CL18" s="73"/>
      <c r="CM18" s="80">
        <v>0</v>
      </c>
      <c r="CN18" s="82">
        <v>10</v>
      </c>
      <c r="CO18" s="73">
        <v>16</v>
      </c>
      <c r="CP18" s="73"/>
      <c r="CQ18" s="80">
        <f t="shared" si="28"/>
        <v>0</v>
      </c>
      <c r="CR18" s="82">
        <v>10</v>
      </c>
      <c r="CS18" s="73">
        <v>36</v>
      </c>
      <c r="CT18" s="73"/>
      <c r="CU18" s="80">
        <f t="shared" si="29"/>
        <v>-4.320099833421409E-12</v>
      </c>
      <c r="CV18" s="82">
        <v>10</v>
      </c>
      <c r="CW18" s="73">
        <v>49</v>
      </c>
      <c r="CX18" s="73"/>
      <c r="CY18" s="73">
        <v>10</v>
      </c>
      <c r="CZ18" s="73">
        <v>54</v>
      </c>
      <c r="DA18" s="73">
        <v>25</v>
      </c>
      <c r="DB18" s="73"/>
      <c r="DC18" s="83">
        <f t="shared" si="30"/>
        <v>324.99999999999966</v>
      </c>
      <c r="DD18" s="79">
        <v>11</v>
      </c>
      <c r="DE18" s="72">
        <v>19</v>
      </c>
      <c r="DF18" s="72"/>
      <c r="DG18" s="80">
        <f t="shared" si="31"/>
        <v>0</v>
      </c>
      <c r="DH18" s="82">
        <v>11</v>
      </c>
      <c r="DI18" s="73">
        <v>46</v>
      </c>
      <c r="DJ18" s="73"/>
      <c r="DK18" s="73">
        <v>12</v>
      </c>
      <c r="DL18" s="73">
        <v>0</v>
      </c>
      <c r="DM18" s="73">
        <v>37</v>
      </c>
      <c r="DN18" s="73"/>
      <c r="DO18" s="83">
        <f t="shared" si="32"/>
        <v>876.9999999999995</v>
      </c>
      <c r="DP18" s="79">
        <v>12</v>
      </c>
      <c r="DQ18" s="72">
        <v>36</v>
      </c>
      <c r="DR18" s="72"/>
      <c r="DS18" s="80">
        <f t="shared" si="33"/>
        <v>0</v>
      </c>
      <c r="DT18" s="79">
        <v>12</v>
      </c>
      <c r="DU18" s="72">
        <v>56</v>
      </c>
      <c r="DV18" s="72"/>
      <c r="DW18" s="80">
        <f t="shared" si="34"/>
        <v>-4.320099833421409E-12</v>
      </c>
      <c r="DX18" s="82">
        <v>12</v>
      </c>
      <c r="DY18" s="73">
        <v>59</v>
      </c>
      <c r="DZ18" s="73"/>
      <c r="EA18" s="73">
        <v>13</v>
      </c>
      <c r="EB18" s="73">
        <v>4</v>
      </c>
      <c r="EC18" s="73">
        <v>31</v>
      </c>
      <c r="ED18" s="73"/>
      <c r="EE18" s="83">
        <f>(TIME(EA18,EB18,EC18)-TIME(DX18,DY18,DZ18))*86400+ED18</f>
        <v>331.00000000000057</v>
      </c>
      <c r="EF18" s="79">
        <v>13</v>
      </c>
      <c r="EG18" s="72">
        <v>29</v>
      </c>
      <c r="EH18" s="72"/>
      <c r="EI18" s="80">
        <f>(TIME(EF18,EG18,EH18)-TIME(DX18,DY18,DZ18))*86400-1800</f>
        <v>3.183231456205249E-12</v>
      </c>
      <c r="EJ18" s="82">
        <v>13</v>
      </c>
      <c r="EK18" s="73">
        <v>35</v>
      </c>
      <c r="EL18" s="73"/>
      <c r="EM18" s="73">
        <v>13</v>
      </c>
      <c r="EN18" s="73">
        <v>49</v>
      </c>
      <c r="EO18" s="73">
        <v>41</v>
      </c>
      <c r="EP18" s="73"/>
      <c r="EQ18" s="83">
        <f>(TIME(EM18,EN18,EO18)-TIME(EJ18,EK18,EL18))*86400+EP18</f>
        <v>881.0000000000066</v>
      </c>
      <c r="ER18" s="79">
        <v>14</v>
      </c>
      <c r="ES18" s="72">
        <v>25</v>
      </c>
      <c r="ET18" s="72"/>
      <c r="EU18" s="80">
        <f>(TIME(ER18,ES18,ET18)-TIME(EJ18,EK18,EL18))*86400-3000</f>
        <v>0</v>
      </c>
      <c r="EV18" s="79">
        <v>14</v>
      </c>
      <c r="EW18" s="72">
        <v>45</v>
      </c>
      <c r="EX18" s="72"/>
      <c r="EY18" s="80">
        <f>(TIME(EV18,EW18,EX18)-TIME(ER18,ES18,ET18))*86400-1200</f>
        <v>5.229594535194337E-12</v>
      </c>
      <c r="EZ18" s="79">
        <v>15</v>
      </c>
      <c r="FA18" s="72">
        <v>10</v>
      </c>
      <c r="FB18" s="72"/>
      <c r="FC18" s="80">
        <f>(TIME(EZ18,FA18,FB18)-TIME(EV18,EW18,EX18))*86400-1500</f>
        <v>-5.229594535194337E-12</v>
      </c>
    </row>
    <row r="19" spans="1:159" s="7" customFormat="1" ht="23.25" thickBot="1">
      <c r="A19" s="23"/>
      <c r="B19" s="228" t="s">
        <v>150</v>
      </c>
      <c r="C19" s="229"/>
      <c r="D19" s="230"/>
      <c r="E19" s="100" t="s">
        <v>46</v>
      </c>
      <c r="F19" s="90">
        <v>19</v>
      </c>
      <c r="G19" s="118" t="s">
        <v>26</v>
      </c>
      <c r="H19" s="91" t="s">
        <v>74</v>
      </c>
      <c r="I19" s="92" t="s">
        <v>75</v>
      </c>
      <c r="J19" s="236" t="s">
        <v>169</v>
      </c>
      <c r="K19" s="93"/>
      <c r="L19" s="126">
        <v>11</v>
      </c>
      <c r="M19" s="88">
        <v>22</v>
      </c>
      <c r="N19" s="127"/>
      <c r="O19" s="94">
        <v>0</v>
      </c>
      <c r="P19" s="101">
        <v>11</v>
      </c>
      <c r="Q19" s="102">
        <v>42</v>
      </c>
      <c r="R19" s="102"/>
      <c r="S19" s="94">
        <f t="shared" si="0"/>
        <v>-4.320099833421409E-12</v>
      </c>
      <c r="T19" s="101">
        <v>12</v>
      </c>
      <c r="U19" s="102">
        <v>2</v>
      </c>
      <c r="V19" s="102"/>
      <c r="W19" s="94">
        <f t="shared" si="1"/>
        <v>0</v>
      </c>
      <c r="X19" s="101">
        <v>12</v>
      </c>
      <c r="Y19" s="102">
        <v>7</v>
      </c>
      <c r="Z19" s="102"/>
      <c r="AA19" s="94">
        <f t="shared" si="2"/>
        <v>-1.0800249583553523E-12</v>
      </c>
      <c r="AB19" s="95">
        <v>12</v>
      </c>
      <c r="AC19" s="103">
        <v>10</v>
      </c>
      <c r="AD19" s="103"/>
      <c r="AE19" s="103">
        <v>12</v>
      </c>
      <c r="AF19" s="103">
        <v>20</v>
      </c>
      <c r="AG19" s="103">
        <v>3</v>
      </c>
      <c r="AH19" s="103"/>
      <c r="AI19" s="104">
        <f t="shared" si="3"/>
        <v>602.9999999999983</v>
      </c>
      <c r="AJ19" s="101">
        <v>12</v>
      </c>
      <c r="AK19" s="102">
        <v>55</v>
      </c>
      <c r="AL19" s="102"/>
      <c r="AM19" s="94">
        <f t="shared" si="21"/>
        <v>0</v>
      </c>
      <c r="AN19" s="95">
        <v>13</v>
      </c>
      <c r="AO19" s="103">
        <v>8</v>
      </c>
      <c r="AP19" s="103"/>
      <c r="AQ19" s="103">
        <v>13</v>
      </c>
      <c r="AR19" s="103">
        <v>19</v>
      </c>
      <c r="AS19" s="103">
        <v>12</v>
      </c>
      <c r="AT19" s="103"/>
      <c r="AU19" s="104">
        <f t="shared" si="22"/>
        <v>672.0000000000091</v>
      </c>
      <c r="AV19" s="101">
        <v>13</v>
      </c>
      <c r="AW19" s="102">
        <v>53</v>
      </c>
      <c r="AX19" s="102"/>
      <c r="AY19" s="94">
        <f t="shared" si="23"/>
        <v>0</v>
      </c>
      <c r="AZ19" s="101">
        <v>14</v>
      </c>
      <c r="BA19" s="102">
        <v>13</v>
      </c>
      <c r="BB19" s="102"/>
      <c r="BC19" s="94">
        <f t="shared" si="24"/>
        <v>5.229594535194337E-12</v>
      </c>
      <c r="BD19" s="101">
        <v>14</v>
      </c>
      <c r="BE19" s="102">
        <v>18</v>
      </c>
      <c r="BF19" s="102"/>
      <c r="BG19" s="94">
        <f t="shared" si="4"/>
        <v>-1.0800249583553523E-12</v>
      </c>
      <c r="BH19" s="95">
        <v>14</v>
      </c>
      <c r="BI19" s="103">
        <v>21</v>
      </c>
      <c r="BJ19" s="103"/>
      <c r="BK19" s="103">
        <v>14</v>
      </c>
      <c r="BL19" s="103">
        <v>30</v>
      </c>
      <c r="BM19" s="103">
        <v>36</v>
      </c>
      <c r="BN19" s="103"/>
      <c r="BO19" s="104">
        <f>(TIME(BK19,BL19,BM19)-TIME(BH19,BI19,BJ19))*86400+BN19</f>
        <v>576.0000000000038</v>
      </c>
      <c r="BP19" s="95">
        <v>15</v>
      </c>
      <c r="BQ19" s="103">
        <v>6</v>
      </c>
      <c r="BR19" s="103"/>
      <c r="BS19" s="94">
        <f>(TIME(BP19,BQ19,BR19)-TIME(BH19,BI19,BJ19))*86400-2700</f>
        <v>0</v>
      </c>
      <c r="BT19" s="95">
        <v>15</v>
      </c>
      <c r="BU19" s="103">
        <v>9</v>
      </c>
      <c r="BV19" s="103"/>
      <c r="BW19" s="103">
        <v>15</v>
      </c>
      <c r="BX19" s="103">
        <v>20</v>
      </c>
      <c r="BY19" s="103">
        <v>31</v>
      </c>
      <c r="BZ19" s="103"/>
      <c r="CA19" s="104">
        <f>(TIME(BW19,BX19,BY19)-TIME(BT19,BU19,BV19))*86400+BZ19</f>
        <v>690.9999999999993</v>
      </c>
      <c r="CB19" s="95">
        <v>15</v>
      </c>
      <c r="CC19" s="103">
        <v>49</v>
      </c>
      <c r="CD19" s="103"/>
      <c r="CE19" s="94">
        <f>(TIME(CB19,CC19,CD19)-TIME(BT19,BU19,BV19))*86400-2400</f>
        <v>0</v>
      </c>
      <c r="CF19" s="95">
        <v>16</v>
      </c>
      <c r="CG19" s="103">
        <v>34</v>
      </c>
      <c r="CH19" s="103"/>
      <c r="CI19" s="94">
        <f>(TIME(CF19,CG19,CH19)-TIME(CB19,CC19,CD19))*86400-2700</f>
        <v>0</v>
      </c>
      <c r="CJ19" s="95">
        <v>9</v>
      </c>
      <c r="CK19" s="103">
        <v>48</v>
      </c>
      <c r="CL19" s="103"/>
      <c r="CM19" s="94">
        <v>0</v>
      </c>
      <c r="CN19" s="95">
        <v>10</v>
      </c>
      <c r="CO19" s="103">
        <v>8</v>
      </c>
      <c r="CP19" s="103"/>
      <c r="CQ19" s="94">
        <f t="shared" si="28"/>
        <v>-4.320099833421409E-12</v>
      </c>
      <c r="CR19" s="95">
        <v>10</v>
      </c>
      <c r="CS19" s="103">
        <v>28</v>
      </c>
      <c r="CT19" s="103"/>
      <c r="CU19" s="94">
        <f t="shared" si="29"/>
        <v>0</v>
      </c>
      <c r="CV19" s="95">
        <v>10</v>
      </c>
      <c r="CW19" s="103">
        <v>41</v>
      </c>
      <c r="CX19" s="103"/>
      <c r="CY19" s="103">
        <v>10</v>
      </c>
      <c r="CZ19" s="103">
        <v>46</v>
      </c>
      <c r="DA19" s="103">
        <v>47</v>
      </c>
      <c r="DB19" s="103">
        <v>30</v>
      </c>
      <c r="DC19" s="104">
        <f t="shared" si="30"/>
        <v>376.9999999999999</v>
      </c>
      <c r="DD19" s="101">
        <v>11</v>
      </c>
      <c r="DE19" s="102">
        <v>11</v>
      </c>
      <c r="DF19" s="102"/>
      <c r="DG19" s="94">
        <f t="shared" si="31"/>
        <v>0</v>
      </c>
      <c r="DH19" s="95">
        <v>11</v>
      </c>
      <c r="DI19" s="103">
        <v>38</v>
      </c>
      <c r="DJ19" s="103"/>
      <c r="DK19" s="103">
        <v>11</v>
      </c>
      <c r="DL19" s="103">
        <v>53</v>
      </c>
      <c r="DM19" s="103">
        <v>55</v>
      </c>
      <c r="DN19" s="103"/>
      <c r="DO19" s="104">
        <f t="shared" si="32"/>
        <v>954.9999999999974</v>
      </c>
      <c r="DP19" s="101">
        <v>12</v>
      </c>
      <c r="DQ19" s="102">
        <v>28</v>
      </c>
      <c r="DR19" s="102"/>
      <c r="DS19" s="94">
        <f t="shared" si="33"/>
        <v>3.637978807091713E-12</v>
      </c>
      <c r="DT19" s="101">
        <v>12</v>
      </c>
      <c r="DU19" s="102">
        <v>48</v>
      </c>
      <c r="DV19" s="102"/>
      <c r="DW19" s="94">
        <f t="shared" si="34"/>
        <v>-4.320099833421409E-12</v>
      </c>
      <c r="DX19" s="95">
        <v>12</v>
      </c>
      <c r="DY19" s="103">
        <v>51</v>
      </c>
      <c r="DZ19" s="103"/>
      <c r="EA19" s="129"/>
      <c r="EB19" s="103"/>
      <c r="EC19" s="103"/>
      <c r="ED19" s="103"/>
      <c r="EE19" s="104"/>
      <c r="EF19" s="101"/>
      <c r="EG19" s="102"/>
      <c r="EH19" s="102"/>
      <c r="EI19" s="94"/>
      <c r="EJ19" s="133"/>
      <c r="EK19" s="103"/>
      <c r="EL19" s="103"/>
      <c r="EM19" s="103"/>
      <c r="EN19" s="103"/>
      <c r="EO19" s="103"/>
      <c r="EP19" s="103"/>
      <c r="EQ19" s="104"/>
      <c r="ER19" s="101"/>
      <c r="ES19" s="102"/>
      <c r="ET19" s="102"/>
      <c r="EU19" s="94"/>
      <c r="EV19" s="101"/>
      <c r="EW19" s="102"/>
      <c r="EX19" s="102"/>
      <c r="EY19" s="94"/>
      <c r="EZ19" s="101"/>
      <c r="FA19" s="102"/>
      <c r="FB19" s="102"/>
      <c r="FC19" s="94"/>
    </row>
    <row r="20" spans="1:159" s="7" customFormat="1" ht="22.5">
      <c r="A20" s="23"/>
      <c r="B20" s="155">
        <v>1</v>
      </c>
      <c r="C20" s="214">
        <f>O20+S20+W20+AA20+AI20+AM20+AU20+AY20+BC20+BG20+BO20+BS20+CA20+CE20+CI20+CM20+CQ20+CU20+DC20+DG20+DO20+DS20+DW20+EE20+EI20+EQ20+EU20+EY20+FC20</f>
        <v>5048.000000000016</v>
      </c>
      <c r="D20" s="215">
        <v>40</v>
      </c>
      <c r="E20" s="148" t="s">
        <v>48</v>
      </c>
      <c r="F20" s="105">
        <v>9</v>
      </c>
      <c r="G20" s="149" t="s">
        <v>26</v>
      </c>
      <c r="H20" s="150" t="s">
        <v>54</v>
      </c>
      <c r="I20" s="107" t="s">
        <v>31</v>
      </c>
      <c r="J20" s="234" t="s">
        <v>172</v>
      </c>
      <c r="K20" s="108" t="s">
        <v>147</v>
      </c>
      <c r="L20" s="109">
        <v>11</v>
      </c>
      <c r="M20" s="110">
        <v>24</v>
      </c>
      <c r="N20" s="111"/>
      <c r="O20" s="112">
        <v>0</v>
      </c>
      <c r="P20" s="113">
        <v>11</v>
      </c>
      <c r="Q20" s="114">
        <v>44</v>
      </c>
      <c r="R20" s="114"/>
      <c r="S20" s="112">
        <f t="shared" si="0"/>
        <v>-4.320099833421409E-12</v>
      </c>
      <c r="T20" s="113">
        <v>12</v>
      </c>
      <c r="U20" s="114">
        <v>4</v>
      </c>
      <c r="V20" s="114"/>
      <c r="W20" s="112">
        <f t="shared" si="1"/>
        <v>0</v>
      </c>
      <c r="X20" s="113">
        <v>12</v>
      </c>
      <c r="Y20" s="114">
        <v>9</v>
      </c>
      <c r="Z20" s="114"/>
      <c r="AA20" s="112">
        <f t="shared" si="2"/>
        <v>-1.0800249583553523E-12</v>
      </c>
      <c r="AB20" s="115">
        <v>12</v>
      </c>
      <c r="AC20" s="116">
        <v>12</v>
      </c>
      <c r="AD20" s="116"/>
      <c r="AE20" s="116">
        <v>12</v>
      </c>
      <c r="AF20" s="116">
        <v>21</v>
      </c>
      <c r="AG20" s="116">
        <v>34</v>
      </c>
      <c r="AH20" s="116"/>
      <c r="AI20" s="117">
        <f t="shared" si="3"/>
        <v>574.0000000000002</v>
      </c>
      <c r="AJ20" s="113">
        <v>12</v>
      </c>
      <c r="AK20" s="114">
        <v>57</v>
      </c>
      <c r="AL20" s="114"/>
      <c r="AM20" s="112">
        <f t="shared" si="21"/>
        <v>0</v>
      </c>
      <c r="AN20" s="115">
        <v>13</v>
      </c>
      <c r="AO20" s="116">
        <v>10</v>
      </c>
      <c r="AP20" s="116"/>
      <c r="AQ20" s="116">
        <v>13</v>
      </c>
      <c r="AR20" s="116">
        <v>21</v>
      </c>
      <c r="AS20" s="116">
        <v>6</v>
      </c>
      <c r="AT20" s="116"/>
      <c r="AU20" s="117">
        <f t="shared" si="22"/>
        <v>666.0000000000082</v>
      </c>
      <c r="AV20" s="113">
        <v>13</v>
      </c>
      <c r="AW20" s="114">
        <v>55</v>
      </c>
      <c r="AX20" s="114"/>
      <c r="AY20" s="112">
        <f t="shared" si="23"/>
        <v>0</v>
      </c>
      <c r="AZ20" s="113">
        <v>14</v>
      </c>
      <c r="BA20" s="114">
        <v>15</v>
      </c>
      <c r="BB20" s="114"/>
      <c r="BC20" s="112">
        <f t="shared" si="24"/>
        <v>5.229594535194337E-12</v>
      </c>
      <c r="BD20" s="113">
        <v>14</v>
      </c>
      <c r="BE20" s="114">
        <v>20</v>
      </c>
      <c r="BF20" s="114"/>
      <c r="BG20" s="112">
        <f t="shared" si="4"/>
        <v>-1.0800249583553523E-12</v>
      </c>
      <c r="BH20" s="115">
        <v>14</v>
      </c>
      <c r="BI20" s="116">
        <v>23</v>
      </c>
      <c r="BJ20" s="116"/>
      <c r="BK20" s="116">
        <v>14</v>
      </c>
      <c r="BL20" s="116">
        <v>32</v>
      </c>
      <c r="BM20" s="116">
        <v>40</v>
      </c>
      <c r="BN20" s="116"/>
      <c r="BO20" s="117">
        <f>(TIME(BK20,BL20,BM20)-TIME(BH20,BI20,BJ20))*86400+BN20</f>
        <v>580.0000000000011</v>
      </c>
      <c r="BP20" s="115">
        <v>15</v>
      </c>
      <c r="BQ20" s="116">
        <v>8</v>
      </c>
      <c r="BR20" s="116"/>
      <c r="BS20" s="112">
        <f>(TIME(BP20,BQ20,BR20)-TIME(BH20,BI20,BJ20))*86400-2700</f>
        <v>0</v>
      </c>
      <c r="BT20" s="115">
        <v>15</v>
      </c>
      <c r="BU20" s="116">
        <v>11</v>
      </c>
      <c r="BV20" s="116"/>
      <c r="BW20" s="116">
        <v>15</v>
      </c>
      <c r="BX20" s="116">
        <v>22</v>
      </c>
      <c r="BY20" s="116">
        <v>50</v>
      </c>
      <c r="BZ20" s="116"/>
      <c r="CA20" s="117">
        <f>(TIME(BW20,BX20,BY20)-TIME(BT20,BU20,BV20))*86400+BZ20</f>
        <v>710.0000000000086</v>
      </c>
      <c r="CB20" s="115">
        <v>15</v>
      </c>
      <c r="CC20" s="116">
        <v>51</v>
      </c>
      <c r="CD20" s="116"/>
      <c r="CE20" s="112">
        <f>(TIME(CB20,CC20,CD20)-TIME(BT20,BU20,BV20))*86400-2400</f>
        <v>0</v>
      </c>
      <c r="CF20" s="115">
        <v>16</v>
      </c>
      <c r="CG20" s="116">
        <v>36</v>
      </c>
      <c r="CH20" s="116"/>
      <c r="CI20" s="112">
        <f>(TIME(CF20,CG20,CH20)-TIME(CB20,CC20,CD20))*86400-2700</f>
        <v>9.549694368615746E-12</v>
      </c>
      <c r="CJ20" s="115">
        <v>9</v>
      </c>
      <c r="CK20" s="116">
        <v>46</v>
      </c>
      <c r="CL20" s="116"/>
      <c r="CM20" s="112">
        <v>0</v>
      </c>
      <c r="CN20" s="115">
        <v>10</v>
      </c>
      <c r="CO20" s="116">
        <v>6</v>
      </c>
      <c r="CP20" s="116"/>
      <c r="CQ20" s="112">
        <f t="shared" si="28"/>
        <v>-4.320099833421409E-12</v>
      </c>
      <c r="CR20" s="115">
        <v>10</v>
      </c>
      <c r="CS20" s="116">
        <v>26</v>
      </c>
      <c r="CT20" s="116"/>
      <c r="CU20" s="112">
        <f t="shared" si="29"/>
        <v>0</v>
      </c>
      <c r="CV20" s="115">
        <v>10</v>
      </c>
      <c r="CW20" s="116">
        <v>39</v>
      </c>
      <c r="CX20" s="116"/>
      <c r="CY20" s="116">
        <v>10</v>
      </c>
      <c r="CZ20" s="116">
        <v>44</v>
      </c>
      <c r="DA20" s="116">
        <v>39</v>
      </c>
      <c r="DB20" s="116"/>
      <c r="DC20" s="117">
        <f t="shared" si="30"/>
        <v>338.99999999999545</v>
      </c>
      <c r="DD20" s="113">
        <v>11</v>
      </c>
      <c r="DE20" s="114">
        <v>9</v>
      </c>
      <c r="DF20" s="114"/>
      <c r="DG20" s="112">
        <f t="shared" si="31"/>
        <v>0</v>
      </c>
      <c r="DH20" s="115">
        <v>11</v>
      </c>
      <c r="DI20" s="116">
        <v>36</v>
      </c>
      <c r="DJ20" s="116"/>
      <c r="DK20" s="116">
        <v>11</v>
      </c>
      <c r="DL20" s="116">
        <v>51</v>
      </c>
      <c r="DM20" s="116">
        <v>29</v>
      </c>
      <c r="DN20" s="116"/>
      <c r="DO20" s="117">
        <f t="shared" si="32"/>
        <v>928.9999999999998</v>
      </c>
      <c r="DP20" s="113">
        <v>12</v>
      </c>
      <c r="DQ20" s="114">
        <v>26</v>
      </c>
      <c r="DR20" s="114"/>
      <c r="DS20" s="112">
        <f t="shared" si="33"/>
        <v>3.637978807091713E-12</v>
      </c>
      <c r="DT20" s="113">
        <v>12</v>
      </c>
      <c r="DU20" s="114">
        <v>46</v>
      </c>
      <c r="DV20" s="114"/>
      <c r="DW20" s="112">
        <f t="shared" si="34"/>
        <v>-4.320099833421409E-12</v>
      </c>
      <c r="DX20" s="115">
        <v>12</v>
      </c>
      <c r="DY20" s="116">
        <v>49</v>
      </c>
      <c r="DZ20" s="116"/>
      <c r="EA20" s="116">
        <v>12</v>
      </c>
      <c r="EB20" s="116">
        <v>54</v>
      </c>
      <c r="EC20" s="116">
        <v>41</v>
      </c>
      <c r="ED20" s="116"/>
      <c r="EE20" s="117">
        <f>(TIME(EA20,EB20,EC20)-TIME(DX20,DY20,DZ20))*86400+ED20</f>
        <v>340.999999999999</v>
      </c>
      <c r="EF20" s="113">
        <v>13</v>
      </c>
      <c r="EG20" s="114">
        <v>19</v>
      </c>
      <c r="EH20" s="114"/>
      <c r="EI20" s="112">
        <f>(TIME(EF20,EG20,EH20)-TIME(DX20,DY20,DZ20))*86400-1800</f>
        <v>3.183231456205249E-12</v>
      </c>
      <c r="EJ20" s="115">
        <v>13</v>
      </c>
      <c r="EK20" s="116">
        <v>27</v>
      </c>
      <c r="EL20" s="116"/>
      <c r="EM20" s="116">
        <v>13</v>
      </c>
      <c r="EN20" s="116">
        <v>42</v>
      </c>
      <c r="EO20" s="116">
        <v>9</v>
      </c>
      <c r="EP20" s="116"/>
      <c r="EQ20" s="117">
        <f>(TIME(EM20,EN20,EO20)-TIME(EJ20,EK20,EL20))*86400+EP20</f>
        <v>908.9999999999982</v>
      </c>
      <c r="ER20" s="113">
        <v>14</v>
      </c>
      <c r="ES20" s="114">
        <v>17</v>
      </c>
      <c r="ET20" s="114"/>
      <c r="EU20" s="112">
        <f>(TIME(ER20,ES20,ET20)-TIME(EJ20,EK20,EL20))*86400-3000</f>
        <v>0</v>
      </c>
      <c r="EV20" s="113">
        <v>14</v>
      </c>
      <c r="EW20" s="114">
        <v>37</v>
      </c>
      <c r="EX20" s="114"/>
      <c r="EY20" s="112">
        <f>(TIME(EV20,EW20,EX20)-TIME(ER20,ES20,ET20))*86400-1200</f>
        <v>5.229594535194337E-12</v>
      </c>
      <c r="EZ20" s="113">
        <v>15</v>
      </c>
      <c r="FA20" s="114">
        <v>2</v>
      </c>
      <c r="FB20" s="114"/>
      <c r="FC20" s="112">
        <f>(TIME(EZ20,FA20,FB20)-TIME(EV20,EW20,EX20))*86400-1500</f>
        <v>-5.229594535194337E-12</v>
      </c>
    </row>
    <row r="21" spans="1:159" s="7" customFormat="1" ht="22.5">
      <c r="A21" s="23"/>
      <c r="B21" s="157">
        <v>2</v>
      </c>
      <c r="C21" s="180">
        <f>O21+S21+W21+AA21+AI21+AM21+AU21+AY21+BC21+BG21+BO21+BS21+CA21+CE21+CI21+CM21+CQ21+CU21+DC21+DG21+DO21+DS21+DW21+EE21+EI21+EQ21+EU21+EY21+FC21</f>
        <v>5251.000000000012</v>
      </c>
      <c r="D21" s="179">
        <v>24</v>
      </c>
      <c r="E21" s="99" t="s">
        <v>48</v>
      </c>
      <c r="F21" s="70">
        <v>32</v>
      </c>
      <c r="G21" s="97" t="s">
        <v>44</v>
      </c>
      <c r="H21" s="5" t="s">
        <v>59</v>
      </c>
      <c r="I21" s="3" t="s">
        <v>49</v>
      </c>
      <c r="J21" s="237" t="s">
        <v>169</v>
      </c>
      <c r="K21" s="89"/>
      <c r="L21" s="86">
        <v>11</v>
      </c>
      <c r="M21" s="4">
        <v>26</v>
      </c>
      <c r="N21" s="6"/>
      <c r="O21" s="80">
        <v>0</v>
      </c>
      <c r="P21" s="79">
        <v>11</v>
      </c>
      <c r="Q21" s="72">
        <v>46</v>
      </c>
      <c r="R21" s="72"/>
      <c r="S21" s="80">
        <f t="shared" si="0"/>
        <v>0</v>
      </c>
      <c r="T21" s="79">
        <v>12</v>
      </c>
      <c r="U21" s="72">
        <v>6</v>
      </c>
      <c r="V21" s="72"/>
      <c r="W21" s="80">
        <f t="shared" si="1"/>
        <v>-4.320099833421409E-12</v>
      </c>
      <c r="X21" s="79">
        <v>12</v>
      </c>
      <c r="Y21" s="72">
        <v>11</v>
      </c>
      <c r="Z21" s="72"/>
      <c r="AA21" s="80">
        <f t="shared" si="2"/>
        <v>-1.0800249583553523E-12</v>
      </c>
      <c r="AB21" s="82">
        <v>12</v>
      </c>
      <c r="AC21" s="73">
        <v>14</v>
      </c>
      <c r="AD21" s="73"/>
      <c r="AE21" s="73">
        <v>12</v>
      </c>
      <c r="AF21" s="73">
        <v>24</v>
      </c>
      <c r="AG21" s="73">
        <v>0</v>
      </c>
      <c r="AH21" s="73">
        <v>10</v>
      </c>
      <c r="AI21" s="83">
        <f t="shared" si="3"/>
        <v>610.0000000000075</v>
      </c>
      <c r="AJ21" s="79">
        <v>12</v>
      </c>
      <c r="AK21" s="72">
        <v>59</v>
      </c>
      <c r="AL21" s="72"/>
      <c r="AM21" s="80">
        <f t="shared" si="21"/>
        <v>0</v>
      </c>
      <c r="AN21" s="82">
        <v>13</v>
      </c>
      <c r="AO21" s="73">
        <v>12</v>
      </c>
      <c r="AP21" s="73"/>
      <c r="AQ21" s="73">
        <v>13</v>
      </c>
      <c r="AR21" s="73">
        <v>23</v>
      </c>
      <c r="AS21" s="73">
        <v>32</v>
      </c>
      <c r="AT21" s="73"/>
      <c r="AU21" s="83">
        <f t="shared" si="22"/>
        <v>692.0000000000059</v>
      </c>
      <c r="AV21" s="79">
        <v>13</v>
      </c>
      <c r="AW21" s="72">
        <v>57</v>
      </c>
      <c r="AX21" s="72"/>
      <c r="AY21" s="80">
        <f t="shared" si="23"/>
        <v>0</v>
      </c>
      <c r="AZ21" s="79">
        <v>14</v>
      </c>
      <c r="BA21" s="72">
        <v>17</v>
      </c>
      <c r="BB21" s="72"/>
      <c r="BC21" s="80">
        <f t="shared" si="24"/>
        <v>5.229594535194337E-12</v>
      </c>
      <c r="BD21" s="79">
        <v>14</v>
      </c>
      <c r="BE21" s="72">
        <v>22</v>
      </c>
      <c r="BF21" s="72"/>
      <c r="BG21" s="80">
        <f t="shared" si="4"/>
        <v>-1.0800249583553523E-12</v>
      </c>
      <c r="BH21" s="82">
        <v>14</v>
      </c>
      <c r="BI21" s="73">
        <v>25</v>
      </c>
      <c r="BJ21" s="73"/>
      <c r="BK21" s="73">
        <v>14</v>
      </c>
      <c r="BL21" s="73">
        <v>34</v>
      </c>
      <c r="BM21" s="73">
        <v>55</v>
      </c>
      <c r="BN21" s="73"/>
      <c r="BO21" s="83">
        <f>(TIME(BK21,BL21,BM21)-TIME(BH21,BI21,BJ21))*86400+BN21</f>
        <v>595.0000000000035</v>
      </c>
      <c r="BP21" s="82">
        <v>15</v>
      </c>
      <c r="BQ21" s="73">
        <v>10</v>
      </c>
      <c r="BR21" s="73"/>
      <c r="BS21" s="80">
        <f>(TIME(BP21,BQ21,BR21)-TIME(BH21,BI21,BJ21))*86400-2700</f>
        <v>0</v>
      </c>
      <c r="BT21" s="82">
        <v>15</v>
      </c>
      <c r="BU21" s="73">
        <v>13</v>
      </c>
      <c r="BV21" s="73"/>
      <c r="BW21" s="73">
        <v>15</v>
      </c>
      <c r="BX21" s="73">
        <v>24</v>
      </c>
      <c r="BY21" s="73">
        <v>42</v>
      </c>
      <c r="BZ21" s="73"/>
      <c r="CA21" s="83">
        <f>(TIME(BW21,BX21,BY21)-TIME(BT21,BU21,BV21))*86400+BZ21</f>
        <v>702.0000000000042</v>
      </c>
      <c r="CB21" s="82">
        <v>15</v>
      </c>
      <c r="CC21" s="73">
        <v>53</v>
      </c>
      <c r="CD21" s="73"/>
      <c r="CE21" s="80">
        <f>(TIME(CB21,CC21,CD21)-TIME(BT21,BU21,BV21))*86400-2400</f>
        <v>0</v>
      </c>
      <c r="CF21" s="82">
        <v>16</v>
      </c>
      <c r="CG21" s="73">
        <v>38</v>
      </c>
      <c r="CH21" s="73"/>
      <c r="CI21" s="80">
        <f>(TIME(CF21,CG21,CH21)-TIME(CB21,CC21,CD21))*86400-2700</f>
        <v>0</v>
      </c>
      <c r="CJ21" s="82">
        <v>9</v>
      </c>
      <c r="CK21" s="73">
        <v>50</v>
      </c>
      <c r="CL21" s="73"/>
      <c r="CM21" s="80">
        <v>0</v>
      </c>
      <c r="CN21" s="82">
        <v>10</v>
      </c>
      <c r="CO21" s="73">
        <v>10</v>
      </c>
      <c r="CP21" s="73"/>
      <c r="CQ21" s="80">
        <f t="shared" si="28"/>
        <v>-4.320099833421409E-12</v>
      </c>
      <c r="CR21" s="82">
        <v>10</v>
      </c>
      <c r="CS21" s="73">
        <v>30</v>
      </c>
      <c r="CT21" s="73"/>
      <c r="CU21" s="80">
        <f t="shared" si="29"/>
        <v>0</v>
      </c>
      <c r="CV21" s="82">
        <v>10</v>
      </c>
      <c r="CW21" s="73">
        <v>43</v>
      </c>
      <c r="CX21" s="73"/>
      <c r="CY21" s="73">
        <v>10</v>
      </c>
      <c r="CZ21" s="73">
        <v>49</v>
      </c>
      <c r="DA21" s="73">
        <v>4</v>
      </c>
      <c r="DB21" s="73"/>
      <c r="DC21" s="83">
        <f t="shared" si="30"/>
        <v>363.99999999999613</v>
      </c>
      <c r="DD21" s="79">
        <v>11</v>
      </c>
      <c r="DE21" s="72">
        <v>13</v>
      </c>
      <c r="DF21" s="72"/>
      <c r="DG21" s="80">
        <f t="shared" si="31"/>
        <v>0</v>
      </c>
      <c r="DH21" s="82">
        <v>11</v>
      </c>
      <c r="DI21" s="73">
        <v>40</v>
      </c>
      <c r="DJ21" s="73"/>
      <c r="DK21" s="73">
        <v>11</v>
      </c>
      <c r="DL21" s="73">
        <v>55</v>
      </c>
      <c r="DM21" s="73">
        <v>50</v>
      </c>
      <c r="DN21" s="73"/>
      <c r="DO21" s="83">
        <f t="shared" si="32"/>
        <v>949.9999999999982</v>
      </c>
      <c r="DP21" s="79">
        <v>12</v>
      </c>
      <c r="DQ21" s="72">
        <v>30</v>
      </c>
      <c r="DR21" s="72"/>
      <c r="DS21" s="80">
        <f t="shared" si="33"/>
        <v>3.637978807091713E-12</v>
      </c>
      <c r="DT21" s="79">
        <v>12</v>
      </c>
      <c r="DU21" s="72">
        <v>50</v>
      </c>
      <c r="DV21" s="72"/>
      <c r="DW21" s="80">
        <f t="shared" si="34"/>
        <v>-4.320099833421409E-12</v>
      </c>
      <c r="DX21" s="82">
        <v>12</v>
      </c>
      <c r="DY21" s="73">
        <v>53</v>
      </c>
      <c r="DZ21" s="73"/>
      <c r="EA21" s="73">
        <v>12</v>
      </c>
      <c r="EB21" s="73">
        <v>59</v>
      </c>
      <c r="EC21" s="73">
        <v>5</v>
      </c>
      <c r="ED21" s="73">
        <v>10</v>
      </c>
      <c r="EE21" s="83">
        <f>(TIME(EA21,EB21,EC21)-TIME(DX21,DY21,DZ21))*86400+ED21</f>
        <v>375.00000000000273</v>
      </c>
      <c r="EF21" s="79">
        <v>13</v>
      </c>
      <c r="EG21" s="72">
        <v>23</v>
      </c>
      <c r="EH21" s="72"/>
      <c r="EI21" s="80">
        <f>(TIME(EF21,EG21,EH21)-TIME(DX21,DY21,DZ21))*86400-1800</f>
        <v>3.183231456205249E-12</v>
      </c>
      <c r="EJ21" s="82">
        <v>13</v>
      </c>
      <c r="EK21" s="73">
        <v>29</v>
      </c>
      <c r="EL21" s="73"/>
      <c r="EM21" s="73">
        <v>13</v>
      </c>
      <c r="EN21" s="73">
        <v>45</v>
      </c>
      <c r="EO21" s="73">
        <v>3</v>
      </c>
      <c r="EP21" s="73"/>
      <c r="EQ21" s="83">
        <f>(TIME(EM21,EN21,EO21)-TIME(EJ21,EK21,EL21))*86400+EP21</f>
        <v>962.999999999997</v>
      </c>
      <c r="ER21" s="79">
        <v>14</v>
      </c>
      <c r="ES21" s="72">
        <v>19</v>
      </c>
      <c r="ET21" s="72"/>
      <c r="EU21" s="80">
        <f>(TIME(ER21,ES21,ET21)-TIME(EJ21,EK21,EL21))*86400-3000</f>
        <v>0</v>
      </c>
      <c r="EV21" s="79">
        <v>14</v>
      </c>
      <c r="EW21" s="72">
        <v>39</v>
      </c>
      <c r="EX21" s="72"/>
      <c r="EY21" s="80">
        <f>(TIME(EV21,EW21,EX21)-TIME(ER21,ES21,ET21))*86400-1200</f>
        <v>5.229594535194337E-12</v>
      </c>
      <c r="EZ21" s="79">
        <v>15</v>
      </c>
      <c r="FA21" s="72">
        <v>4</v>
      </c>
      <c r="FB21" s="72"/>
      <c r="FC21" s="80">
        <f>(TIME(EZ21,FA21,FB21)-TIME(EV21,EW21,EX21))*86400-1500</f>
        <v>-5.229594535194337E-12</v>
      </c>
    </row>
    <row r="22" spans="1:159" s="7" customFormat="1" ht="22.5">
      <c r="A22" s="23"/>
      <c r="B22" s="157">
        <v>3</v>
      </c>
      <c r="C22" s="180">
        <f>O22+S22+W22+AA22+AI22+AM22+AU22+AY22+BC22+BG22+BO22+BS22+CA22+CE22+CI22+CM22+CQ22+CU22+DC22+DG22+DO22+DS22+DW22+EE22+EI22+EQ22+EU22+EY22+FC22</f>
        <v>5705.999999999989</v>
      </c>
      <c r="D22" s="179">
        <v>11</v>
      </c>
      <c r="E22" s="99" t="s">
        <v>48</v>
      </c>
      <c r="F22" s="70">
        <v>15</v>
      </c>
      <c r="G22" s="97" t="s">
        <v>77</v>
      </c>
      <c r="H22" s="5" t="s">
        <v>78</v>
      </c>
      <c r="I22" s="3" t="s">
        <v>79</v>
      </c>
      <c r="J22" s="237" t="s">
        <v>175</v>
      </c>
      <c r="K22" s="89"/>
      <c r="L22" s="87">
        <v>11</v>
      </c>
      <c r="M22" s="11">
        <v>30</v>
      </c>
      <c r="N22" s="4"/>
      <c r="O22" s="80">
        <v>0</v>
      </c>
      <c r="P22" s="79">
        <v>11</v>
      </c>
      <c r="Q22" s="72">
        <v>50</v>
      </c>
      <c r="R22" s="72"/>
      <c r="S22" s="80">
        <f t="shared" si="0"/>
        <v>0</v>
      </c>
      <c r="T22" s="79">
        <v>12</v>
      </c>
      <c r="U22" s="72">
        <v>10</v>
      </c>
      <c r="V22" s="72"/>
      <c r="W22" s="80">
        <f t="shared" si="1"/>
        <v>-4.320099833421409E-12</v>
      </c>
      <c r="X22" s="79">
        <v>12</v>
      </c>
      <c r="Y22" s="128">
        <v>16</v>
      </c>
      <c r="Z22" s="72"/>
      <c r="AA22" s="123">
        <v>10</v>
      </c>
      <c r="AB22" s="82">
        <v>12</v>
      </c>
      <c r="AC22" s="73">
        <v>18</v>
      </c>
      <c r="AD22" s="73"/>
      <c r="AE22" s="73">
        <v>12</v>
      </c>
      <c r="AF22" s="73">
        <v>28</v>
      </c>
      <c r="AG22" s="73">
        <v>26</v>
      </c>
      <c r="AH22" s="73"/>
      <c r="AI22" s="83">
        <f t="shared" si="3"/>
        <v>625.9999999999956</v>
      </c>
      <c r="AJ22" s="79">
        <v>13</v>
      </c>
      <c r="AK22" s="72">
        <v>3</v>
      </c>
      <c r="AL22" s="72"/>
      <c r="AM22" s="80">
        <f t="shared" si="21"/>
        <v>0</v>
      </c>
      <c r="AN22" s="82">
        <v>13</v>
      </c>
      <c r="AO22" s="73">
        <v>16</v>
      </c>
      <c r="AP22" s="73"/>
      <c r="AQ22" s="73">
        <v>13</v>
      </c>
      <c r="AR22" s="73">
        <v>28</v>
      </c>
      <c r="AS22" s="73">
        <v>12</v>
      </c>
      <c r="AT22" s="73"/>
      <c r="AU22" s="83">
        <f t="shared" si="22"/>
        <v>731.9999999999993</v>
      </c>
      <c r="AV22" s="79">
        <v>14</v>
      </c>
      <c r="AW22" s="72">
        <v>1</v>
      </c>
      <c r="AX22" s="72"/>
      <c r="AY22" s="80">
        <f t="shared" si="23"/>
        <v>0</v>
      </c>
      <c r="AZ22" s="79">
        <v>14</v>
      </c>
      <c r="BA22" s="72">
        <v>21</v>
      </c>
      <c r="BB22" s="72"/>
      <c r="BC22" s="80">
        <f t="shared" si="24"/>
        <v>-4.320099833421409E-12</v>
      </c>
      <c r="BD22" s="79">
        <v>14</v>
      </c>
      <c r="BE22" s="72">
        <v>26</v>
      </c>
      <c r="BF22" s="72"/>
      <c r="BG22" s="80">
        <f t="shared" si="4"/>
        <v>-1.0800249583553523E-12</v>
      </c>
      <c r="BH22" s="82">
        <v>14</v>
      </c>
      <c r="BI22" s="73">
        <v>29</v>
      </c>
      <c r="BJ22" s="73"/>
      <c r="BK22" s="73">
        <v>14</v>
      </c>
      <c r="BL22" s="73">
        <v>39</v>
      </c>
      <c r="BM22" s="73">
        <v>24</v>
      </c>
      <c r="BN22" s="73"/>
      <c r="BO22" s="83">
        <f>(TIME(BK22,BL22,BM22)-TIME(BH22,BI22,BJ22))*86400+BN22</f>
        <v>624.0000000000016</v>
      </c>
      <c r="BP22" s="82">
        <v>15</v>
      </c>
      <c r="BQ22" s="73">
        <v>14</v>
      </c>
      <c r="BR22" s="73"/>
      <c r="BS22" s="80">
        <f>(TIME(BP22,BQ22,BR22)-TIME(BH22,BI22,BJ22))*86400-2700</f>
        <v>0</v>
      </c>
      <c r="BT22" s="82">
        <v>15</v>
      </c>
      <c r="BU22" s="73">
        <v>17</v>
      </c>
      <c r="BV22" s="73"/>
      <c r="BW22" s="73">
        <v>15</v>
      </c>
      <c r="BX22" s="73">
        <v>32</v>
      </c>
      <c r="BY22" s="73">
        <v>44</v>
      </c>
      <c r="BZ22" s="73"/>
      <c r="CA22" s="83">
        <f>(TIME(BW22,BX22,BY22)-TIME(BT22,BU22,BV22))*86400+BZ22</f>
        <v>944.0000000000068</v>
      </c>
      <c r="CB22" s="82">
        <v>15</v>
      </c>
      <c r="CC22" s="73">
        <v>57</v>
      </c>
      <c r="CD22" s="73"/>
      <c r="CE22" s="80">
        <f>(TIME(CB22,CC22,CD22)-TIME(BT22,BU22,BV22))*86400-2400</f>
        <v>0</v>
      </c>
      <c r="CF22" s="82">
        <v>16</v>
      </c>
      <c r="CG22" s="73">
        <v>42</v>
      </c>
      <c r="CH22" s="73"/>
      <c r="CI22" s="80">
        <f>(TIME(CF22,CG22,CH22)-TIME(CB22,CC22,CD22))*86400-2700</f>
        <v>0</v>
      </c>
      <c r="CJ22" s="82">
        <v>9</v>
      </c>
      <c r="CK22" s="73">
        <v>52</v>
      </c>
      <c r="CL22" s="73"/>
      <c r="CM22" s="80">
        <v>0</v>
      </c>
      <c r="CN22" s="82">
        <v>10</v>
      </c>
      <c r="CO22" s="73">
        <v>12</v>
      </c>
      <c r="CP22" s="73"/>
      <c r="CQ22" s="80">
        <f t="shared" si="28"/>
        <v>-4.320099833421409E-12</v>
      </c>
      <c r="CR22" s="82">
        <v>10</v>
      </c>
      <c r="CS22" s="73">
        <v>32</v>
      </c>
      <c r="CT22" s="73"/>
      <c r="CU22" s="80">
        <f t="shared" si="29"/>
        <v>0</v>
      </c>
      <c r="CV22" s="82">
        <v>10</v>
      </c>
      <c r="CW22" s="73">
        <v>45</v>
      </c>
      <c r="CX22" s="73"/>
      <c r="CY22" s="73">
        <v>10</v>
      </c>
      <c r="CZ22" s="73">
        <v>51</v>
      </c>
      <c r="DA22" s="73">
        <v>9</v>
      </c>
      <c r="DB22" s="73"/>
      <c r="DC22" s="83">
        <f t="shared" si="30"/>
        <v>368.99999999999534</v>
      </c>
      <c r="DD22" s="79">
        <v>11</v>
      </c>
      <c r="DE22" s="72">
        <v>15</v>
      </c>
      <c r="DF22" s="72"/>
      <c r="DG22" s="80">
        <f t="shared" si="31"/>
        <v>0</v>
      </c>
      <c r="DH22" s="82">
        <v>11</v>
      </c>
      <c r="DI22" s="73">
        <v>42</v>
      </c>
      <c r="DJ22" s="73"/>
      <c r="DK22" s="73">
        <v>11</v>
      </c>
      <c r="DL22" s="73">
        <v>58</v>
      </c>
      <c r="DM22" s="73">
        <v>45</v>
      </c>
      <c r="DN22" s="73"/>
      <c r="DO22" s="83">
        <f t="shared" si="32"/>
        <v>1004.9999999999989</v>
      </c>
      <c r="DP22" s="79">
        <v>12</v>
      </c>
      <c r="DQ22" s="72">
        <v>32</v>
      </c>
      <c r="DR22" s="72"/>
      <c r="DS22" s="80">
        <f t="shared" si="33"/>
        <v>3.637978807091713E-12</v>
      </c>
      <c r="DT22" s="79">
        <v>12</v>
      </c>
      <c r="DU22" s="72">
        <v>52</v>
      </c>
      <c r="DV22" s="72"/>
      <c r="DW22" s="80">
        <f t="shared" si="34"/>
        <v>-4.320099833421409E-12</v>
      </c>
      <c r="DX22" s="82">
        <v>12</v>
      </c>
      <c r="DY22" s="73">
        <v>55</v>
      </c>
      <c r="DZ22" s="73"/>
      <c r="EA22" s="73">
        <v>13</v>
      </c>
      <c r="EB22" s="73">
        <v>1</v>
      </c>
      <c r="EC22" s="73">
        <v>21</v>
      </c>
      <c r="ED22" s="73"/>
      <c r="EE22" s="83">
        <f>(TIME(EA22,EB22,EC22)-TIME(DX22,DY22,DZ22))*86400+ED22</f>
        <v>381.000000000002</v>
      </c>
      <c r="EF22" s="79">
        <v>13</v>
      </c>
      <c r="EG22" s="72">
        <v>25</v>
      </c>
      <c r="EH22" s="72"/>
      <c r="EI22" s="80">
        <f>(TIME(EF22,EG22,EH22)-TIME(DX22,DY22,DZ22))*86400-1800</f>
        <v>3.183231456205249E-12</v>
      </c>
      <c r="EJ22" s="82">
        <v>13</v>
      </c>
      <c r="EK22" s="73">
        <v>31</v>
      </c>
      <c r="EL22" s="73"/>
      <c r="EM22" s="73">
        <v>13</v>
      </c>
      <c r="EN22" s="73">
        <v>47</v>
      </c>
      <c r="EO22" s="73">
        <v>55</v>
      </c>
      <c r="EP22" s="73"/>
      <c r="EQ22" s="83">
        <f>(TIME(EM22,EN22,EO22)-TIME(EJ22,EK22,EL22))*86400+EP22</f>
        <v>1015.000000000002</v>
      </c>
      <c r="ER22" s="79">
        <v>14</v>
      </c>
      <c r="ES22" s="72">
        <v>21</v>
      </c>
      <c r="ET22" s="72"/>
      <c r="EU22" s="80">
        <f>(TIME(ER22,ES22,ET22)-TIME(EJ22,EK22,EL22))*86400-3000</f>
        <v>0</v>
      </c>
      <c r="EV22" s="79">
        <v>14</v>
      </c>
      <c r="EW22" s="72">
        <v>41</v>
      </c>
      <c r="EX22" s="72"/>
      <c r="EY22" s="80">
        <f>(TIME(EV22,EW22,EX22)-TIME(ER22,ES22,ET22))*86400-1200</f>
        <v>5.229594535194337E-12</v>
      </c>
      <c r="EZ22" s="79">
        <v>15</v>
      </c>
      <c r="FA22" s="72">
        <v>6</v>
      </c>
      <c r="FB22" s="72"/>
      <c r="FC22" s="80">
        <f>(TIME(EZ22,FA22,FB22)-TIME(EV22,EW22,EX22))*86400-1500</f>
        <v>-5.229594535194337E-12</v>
      </c>
    </row>
    <row r="23" spans="1:159" s="7" customFormat="1" ht="23.25" thickBot="1">
      <c r="A23" s="23"/>
      <c r="B23" s="228" t="s">
        <v>150</v>
      </c>
      <c r="C23" s="229"/>
      <c r="D23" s="230"/>
      <c r="E23" s="100" t="s">
        <v>48</v>
      </c>
      <c r="F23" s="90">
        <v>17</v>
      </c>
      <c r="G23" s="118" t="s">
        <v>80</v>
      </c>
      <c r="H23" s="91" t="s">
        <v>133</v>
      </c>
      <c r="I23" s="92" t="s">
        <v>21</v>
      </c>
      <c r="J23" s="236" t="s">
        <v>169</v>
      </c>
      <c r="K23" s="93" t="s">
        <v>149</v>
      </c>
      <c r="L23" s="126">
        <v>11</v>
      </c>
      <c r="M23" s="88">
        <v>28</v>
      </c>
      <c r="N23" s="127"/>
      <c r="O23" s="94">
        <v>0</v>
      </c>
      <c r="P23" s="101">
        <v>11</v>
      </c>
      <c r="Q23" s="102">
        <v>48</v>
      </c>
      <c r="R23" s="102"/>
      <c r="S23" s="94">
        <f t="shared" si="0"/>
        <v>0</v>
      </c>
      <c r="T23" s="101">
        <v>12</v>
      </c>
      <c r="U23" s="102">
        <v>8</v>
      </c>
      <c r="V23" s="102"/>
      <c r="W23" s="94">
        <f t="shared" si="1"/>
        <v>-4.320099833421409E-12</v>
      </c>
      <c r="X23" s="101">
        <v>12</v>
      </c>
      <c r="Y23" s="102">
        <v>13</v>
      </c>
      <c r="Z23" s="102"/>
      <c r="AA23" s="94">
        <f>(TIME(X23,Y23,Z23)-TIME(T23,U23,V23))*86400-300</f>
        <v>-1.0800249583553523E-12</v>
      </c>
      <c r="AB23" s="95">
        <v>12</v>
      </c>
      <c r="AC23" s="103">
        <v>16</v>
      </c>
      <c r="AD23" s="103"/>
      <c r="AE23" s="103">
        <v>12</v>
      </c>
      <c r="AF23" s="103">
        <v>26</v>
      </c>
      <c r="AG23" s="103">
        <v>6</v>
      </c>
      <c r="AH23" s="103"/>
      <c r="AI23" s="104">
        <f t="shared" si="3"/>
        <v>605.9999999999989</v>
      </c>
      <c r="AJ23" s="101">
        <v>13</v>
      </c>
      <c r="AK23" s="102">
        <v>1</v>
      </c>
      <c r="AL23" s="102"/>
      <c r="AM23" s="94">
        <f t="shared" si="21"/>
        <v>0</v>
      </c>
      <c r="AN23" s="95">
        <v>13</v>
      </c>
      <c r="AO23" s="103">
        <v>14</v>
      </c>
      <c r="AP23" s="103"/>
      <c r="AQ23" s="103">
        <v>13</v>
      </c>
      <c r="AR23" s="103">
        <v>25</v>
      </c>
      <c r="AS23" s="103">
        <v>46</v>
      </c>
      <c r="AT23" s="103"/>
      <c r="AU23" s="104">
        <f t="shared" si="22"/>
        <v>706.0000000000016</v>
      </c>
      <c r="AV23" s="101">
        <v>13</v>
      </c>
      <c r="AW23" s="102">
        <v>59</v>
      </c>
      <c r="AX23" s="102"/>
      <c r="AY23" s="94">
        <f t="shared" si="23"/>
        <v>0</v>
      </c>
      <c r="AZ23" s="101">
        <v>14</v>
      </c>
      <c r="BA23" s="102">
        <v>19</v>
      </c>
      <c r="BB23" s="102"/>
      <c r="BC23" s="94">
        <f t="shared" si="24"/>
        <v>5.229594535194337E-12</v>
      </c>
      <c r="BD23" s="101">
        <v>14</v>
      </c>
      <c r="BE23" s="102">
        <v>24</v>
      </c>
      <c r="BF23" s="102"/>
      <c r="BG23" s="94">
        <f t="shared" si="4"/>
        <v>-1.0800249583553523E-12</v>
      </c>
      <c r="BH23" s="95">
        <v>14</v>
      </c>
      <c r="BI23" s="103">
        <v>27</v>
      </c>
      <c r="BJ23" s="103"/>
      <c r="BK23" s="103">
        <v>14</v>
      </c>
      <c r="BL23" s="103">
        <v>38</v>
      </c>
      <c r="BM23" s="103">
        <v>50</v>
      </c>
      <c r="BN23" s="103"/>
      <c r="BO23" s="104">
        <f>(TIME(BK23,BL23,BM23)-TIME(BH23,BI23,BJ23))*86400+BN23</f>
        <v>709.9999999999991</v>
      </c>
      <c r="BP23" s="95">
        <v>15</v>
      </c>
      <c r="BQ23" s="103">
        <v>12</v>
      </c>
      <c r="BR23" s="103"/>
      <c r="BS23" s="94">
        <f>(TIME(BP23,BQ23,BR23)-TIME(BH23,BI23,BJ23))*86400-2700</f>
        <v>0</v>
      </c>
      <c r="BT23" s="133"/>
      <c r="BU23" s="103"/>
      <c r="BV23" s="103"/>
      <c r="BW23" s="103"/>
      <c r="BX23" s="103"/>
      <c r="BY23" s="103"/>
      <c r="BZ23" s="103"/>
      <c r="CA23" s="130">
        <v>1002</v>
      </c>
      <c r="CB23" s="95"/>
      <c r="CC23" s="103"/>
      <c r="CD23" s="103"/>
      <c r="CE23" s="131">
        <v>50</v>
      </c>
      <c r="CF23" s="95"/>
      <c r="CG23" s="103"/>
      <c r="CH23" s="103"/>
      <c r="CI23" s="131">
        <v>150</v>
      </c>
      <c r="CJ23" s="95"/>
      <c r="CK23" s="103"/>
      <c r="CL23" s="103"/>
      <c r="CM23" s="94"/>
      <c r="CN23" s="95"/>
      <c r="CO23" s="103"/>
      <c r="CP23" s="103"/>
      <c r="CQ23" s="94"/>
      <c r="CR23" s="95"/>
      <c r="CS23" s="103"/>
      <c r="CT23" s="103"/>
      <c r="CU23" s="94"/>
      <c r="CV23" s="95"/>
      <c r="CW23" s="103"/>
      <c r="CX23" s="103"/>
      <c r="CY23" s="103"/>
      <c r="CZ23" s="103"/>
      <c r="DA23" s="103"/>
      <c r="DB23" s="103"/>
      <c r="DC23" s="104"/>
      <c r="DD23" s="101"/>
      <c r="DE23" s="102"/>
      <c r="DF23" s="102"/>
      <c r="DG23" s="94"/>
      <c r="DH23" s="95"/>
      <c r="DI23" s="103"/>
      <c r="DJ23" s="103"/>
      <c r="DK23" s="103"/>
      <c r="DL23" s="103"/>
      <c r="DM23" s="103"/>
      <c r="DN23" s="103"/>
      <c r="DO23" s="104"/>
      <c r="DP23" s="101"/>
      <c r="DQ23" s="102"/>
      <c r="DR23" s="102"/>
      <c r="DS23" s="94"/>
      <c r="DT23" s="101"/>
      <c r="DU23" s="102"/>
      <c r="DV23" s="102"/>
      <c r="DW23" s="94"/>
      <c r="DX23" s="95"/>
      <c r="DY23" s="103"/>
      <c r="DZ23" s="103"/>
      <c r="EA23" s="103"/>
      <c r="EB23" s="103"/>
      <c r="EC23" s="103"/>
      <c r="ED23" s="103"/>
      <c r="EE23" s="104"/>
      <c r="EF23" s="101"/>
      <c r="EG23" s="102"/>
      <c r="EH23" s="102"/>
      <c r="EI23" s="94"/>
      <c r="EJ23" s="95"/>
      <c r="EK23" s="103"/>
      <c r="EL23" s="103"/>
      <c r="EM23" s="103"/>
      <c r="EN23" s="103"/>
      <c r="EO23" s="103"/>
      <c r="EP23" s="103"/>
      <c r="EQ23" s="104"/>
      <c r="ER23" s="101"/>
      <c r="ES23" s="102"/>
      <c r="ET23" s="102"/>
      <c r="EU23" s="94"/>
      <c r="EV23" s="101"/>
      <c r="EW23" s="102"/>
      <c r="EX23" s="102"/>
      <c r="EY23" s="94"/>
      <c r="EZ23" s="101"/>
      <c r="FA23" s="102"/>
      <c r="FB23" s="102"/>
      <c r="FC23" s="94"/>
    </row>
    <row r="24" spans="1:159" s="7" customFormat="1" ht="22.5" customHeight="1">
      <c r="A24" s="67"/>
      <c r="B24" s="66"/>
      <c r="C24" s="34"/>
      <c r="D24" s="34"/>
      <c r="E24" s="36"/>
      <c r="F24" s="37"/>
      <c r="G24" s="36"/>
      <c r="H24" s="69"/>
      <c r="I24" s="38"/>
      <c r="J24" s="38"/>
      <c r="K24" s="38"/>
      <c r="L24" s="39"/>
      <c r="M24" s="39"/>
      <c r="N24" s="40"/>
      <c r="O24" s="41"/>
      <c r="P24" s="42"/>
      <c r="Q24" s="42"/>
      <c r="R24" s="42"/>
      <c r="S24" s="41"/>
      <c r="T24" s="42"/>
      <c r="U24" s="42"/>
      <c r="V24" s="42"/>
      <c r="W24" s="41"/>
      <c r="X24" s="42"/>
      <c r="Y24" s="42"/>
      <c r="Z24" s="42"/>
      <c r="AA24" s="41"/>
      <c r="AB24" s="43"/>
      <c r="AC24" s="43"/>
      <c r="AD24" s="43"/>
      <c r="AE24" s="43"/>
      <c r="AF24" s="43"/>
      <c r="AG24" s="43"/>
      <c r="AH24" s="43"/>
      <c r="AI24" s="42"/>
      <c r="AJ24" s="42"/>
      <c r="AK24" s="42"/>
      <c r="AL24" s="42"/>
      <c r="AM24" s="41"/>
      <c r="AN24" s="43"/>
      <c r="AO24" s="43"/>
      <c r="AP24" s="43"/>
      <c r="AQ24" s="43"/>
      <c r="AR24" s="43"/>
      <c r="AS24" s="43"/>
      <c r="AT24" s="43"/>
      <c r="AU24" s="42"/>
      <c r="AV24" s="42"/>
      <c r="AW24" s="42"/>
      <c r="AX24" s="42"/>
      <c r="AY24" s="41"/>
      <c r="AZ24" s="42"/>
      <c r="BA24" s="42"/>
      <c r="BB24" s="42"/>
      <c r="BC24" s="41"/>
      <c r="BD24" s="42"/>
      <c r="BE24" s="42"/>
      <c r="BF24" s="42"/>
      <c r="BG24" s="41"/>
      <c r="BH24" s="43"/>
      <c r="BI24" s="43"/>
      <c r="BJ24" s="43"/>
      <c r="BK24" s="43"/>
      <c r="BL24" s="43"/>
      <c r="BM24" s="43"/>
      <c r="BN24" s="43"/>
      <c r="BO24" s="42"/>
      <c r="BP24" s="43"/>
      <c r="BQ24" s="43"/>
      <c r="BR24" s="43"/>
      <c r="BS24" s="41"/>
      <c r="BT24" s="43"/>
      <c r="BU24" s="43"/>
      <c r="BV24" s="43"/>
      <c r="BW24" s="43"/>
      <c r="BX24" s="43"/>
      <c r="BY24" s="43"/>
      <c r="BZ24" s="43"/>
      <c r="CA24" s="42"/>
      <c r="CB24" s="43"/>
      <c r="CC24" s="43"/>
      <c r="CD24" s="43"/>
      <c r="CE24" s="41"/>
      <c r="CF24" s="43"/>
      <c r="CG24" s="43"/>
      <c r="CH24" s="43"/>
      <c r="CI24" s="41"/>
      <c r="CJ24" s="43"/>
      <c r="CK24" s="43"/>
      <c r="CL24" s="43"/>
      <c r="CM24" s="41"/>
      <c r="CN24" s="43"/>
      <c r="CO24" s="43"/>
      <c r="CP24" s="43"/>
      <c r="CQ24" s="41"/>
      <c r="CR24" s="43"/>
      <c r="CS24" s="43"/>
      <c r="CT24" s="43"/>
      <c r="CU24" s="41"/>
      <c r="CV24" s="43"/>
      <c r="CW24" s="43"/>
      <c r="CX24" s="43"/>
      <c r="CY24" s="43"/>
      <c r="CZ24" s="43"/>
      <c r="DA24" s="43"/>
      <c r="DB24" s="43"/>
      <c r="DC24" s="42"/>
      <c r="DD24" s="42"/>
      <c r="DE24" s="42"/>
      <c r="DF24" s="42"/>
      <c r="DG24" s="41"/>
      <c r="DH24" s="43"/>
      <c r="DI24" s="43"/>
      <c r="DJ24" s="43"/>
      <c r="DK24" s="43"/>
      <c r="DL24" s="43"/>
      <c r="DM24" s="43"/>
      <c r="DN24" s="43"/>
      <c r="DO24" s="42"/>
      <c r="DP24" s="42"/>
      <c r="DQ24" s="42"/>
      <c r="DR24" s="42"/>
      <c r="DS24" s="41"/>
      <c r="DT24" s="42"/>
      <c r="DU24" s="42"/>
      <c r="DV24" s="42"/>
      <c r="DW24" s="41"/>
      <c r="DX24" s="43"/>
      <c r="DY24" s="43"/>
      <c r="DZ24" s="43"/>
      <c r="EA24" s="43"/>
      <c r="EB24" s="43"/>
      <c r="EC24" s="43"/>
      <c r="ED24" s="43"/>
      <c r="EE24" s="42"/>
      <c r="EF24" s="42"/>
      <c r="EG24" s="42"/>
      <c r="EH24" s="42"/>
      <c r="EI24" s="41"/>
      <c r="EJ24" s="43"/>
      <c r="EK24" s="43"/>
      <c r="EL24" s="43"/>
      <c r="EM24" s="43"/>
      <c r="EN24" s="43"/>
      <c r="EO24" s="43"/>
      <c r="EP24" s="43"/>
      <c r="EQ24" s="42"/>
      <c r="ER24" s="42"/>
      <c r="ES24" s="42"/>
      <c r="ET24" s="42"/>
      <c r="EU24" s="41"/>
      <c r="EV24" s="42"/>
      <c r="EW24" s="42"/>
      <c r="EX24" s="42"/>
      <c r="EY24" s="41"/>
      <c r="EZ24" s="42"/>
      <c r="FA24" s="42"/>
      <c r="FB24" s="42"/>
      <c r="FC24" s="41"/>
    </row>
    <row r="25" spans="1:159" s="7" customFormat="1" ht="22.5" customHeight="1">
      <c r="A25" s="67"/>
      <c r="B25" s="66"/>
      <c r="C25" s="34"/>
      <c r="D25" s="34"/>
      <c r="E25" s="36"/>
      <c r="F25" s="37"/>
      <c r="G25" s="36"/>
      <c r="H25" s="69"/>
      <c r="I25" s="38"/>
      <c r="J25" s="38"/>
      <c r="K25" s="38"/>
      <c r="L25" s="39"/>
      <c r="M25" s="39"/>
      <c r="N25" s="40"/>
      <c r="O25" s="41"/>
      <c r="P25" s="42"/>
      <c r="Q25" s="42"/>
      <c r="R25" s="42"/>
      <c r="S25" s="41"/>
      <c r="T25" s="42"/>
      <c r="U25" s="42"/>
      <c r="V25" s="42"/>
      <c r="W25" s="41"/>
      <c r="X25" s="42"/>
      <c r="Y25" s="42"/>
      <c r="Z25" s="42"/>
      <c r="AA25" s="41"/>
      <c r="AB25" s="43"/>
      <c r="AC25" s="43"/>
      <c r="AD25" s="43"/>
      <c r="AE25" s="43"/>
      <c r="AF25" s="43"/>
      <c r="AG25" s="43"/>
      <c r="AH25" s="43"/>
      <c r="AI25" s="42"/>
      <c r="AJ25" s="42"/>
      <c r="AK25" s="42"/>
      <c r="AL25" s="42"/>
      <c r="AM25" s="41"/>
      <c r="AN25" s="43"/>
      <c r="AO25" s="43"/>
      <c r="AP25" s="43"/>
      <c r="AQ25" s="43"/>
      <c r="AR25" s="43"/>
      <c r="AS25" s="43"/>
      <c r="AT25" s="43"/>
      <c r="AU25" s="42"/>
      <c r="AV25" s="42"/>
      <c r="AW25" s="42"/>
      <c r="AX25" s="42"/>
      <c r="AY25" s="41"/>
      <c r="AZ25" s="42"/>
      <c r="BA25" s="42"/>
      <c r="BB25" s="42"/>
      <c r="BC25" s="41"/>
      <c r="BD25" s="42"/>
      <c r="BE25" s="42"/>
      <c r="BF25" s="42"/>
      <c r="BG25" s="41"/>
      <c r="BH25" s="43"/>
      <c r="BI25" s="43"/>
      <c r="BJ25" s="43"/>
      <c r="BK25" s="43"/>
      <c r="BL25" s="43"/>
      <c r="BM25" s="43"/>
      <c r="BN25" s="43"/>
      <c r="BO25" s="42"/>
      <c r="BP25" s="43"/>
      <c r="BQ25" s="43"/>
      <c r="BR25" s="43"/>
      <c r="BS25" s="41"/>
      <c r="BT25" s="43"/>
      <c r="BU25" s="43"/>
      <c r="BV25" s="43"/>
      <c r="BW25" s="43"/>
      <c r="BX25" s="43"/>
      <c r="BY25" s="43"/>
      <c r="BZ25" s="43"/>
      <c r="CA25" s="42"/>
      <c r="CB25" s="43"/>
      <c r="CC25" s="43"/>
      <c r="CD25" s="43"/>
      <c r="CE25" s="41"/>
      <c r="CF25" s="43"/>
      <c r="CG25" s="43"/>
      <c r="CH25" s="43"/>
      <c r="CI25" s="41"/>
      <c r="CJ25" s="43"/>
      <c r="CK25" s="43"/>
      <c r="CL25" s="43"/>
      <c r="CM25" s="41"/>
      <c r="CN25" s="43"/>
      <c r="CO25" s="43"/>
      <c r="CP25" s="43"/>
      <c r="CQ25" s="41"/>
      <c r="CR25" s="43"/>
      <c r="CS25" s="43"/>
      <c r="CT25" s="43"/>
      <c r="CU25" s="41"/>
      <c r="CV25" s="43"/>
      <c r="CW25" s="43"/>
      <c r="CX25" s="43"/>
      <c r="CY25" s="43"/>
      <c r="CZ25" s="43"/>
      <c r="DA25" s="43"/>
      <c r="DB25" s="43"/>
      <c r="DC25" s="42"/>
      <c r="DD25" s="42"/>
      <c r="DE25" s="42"/>
      <c r="DF25" s="42"/>
      <c r="DG25" s="41"/>
      <c r="DH25" s="43"/>
      <c r="DI25" s="43"/>
      <c r="DJ25" s="43"/>
      <c r="DK25" s="43"/>
      <c r="DL25" s="43"/>
      <c r="DM25" s="43"/>
      <c r="DN25" s="43"/>
      <c r="DO25" s="42"/>
      <c r="DP25" s="42"/>
      <c r="DQ25" s="42"/>
      <c r="DR25" s="42"/>
      <c r="DS25" s="41"/>
      <c r="DT25" s="42"/>
      <c r="DU25" s="42"/>
      <c r="DV25" s="42"/>
      <c r="DW25" s="41"/>
      <c r="DX25" s="43"/>
      <c r="DY25" s="43"/>
      <c r="DZ25" s="43"/>
      <c r="EA25" s="43"/>
      <c r="EB25" s="43"/>
      <c r="EC25" s="43"/>
      <c r="ED25" s="43"/>
      <c r="EE25" s="42"/>
      <c r="EF25" s="42"/>
      <c r="EG25" s="42"/>
      <c r="EH25" s="42"/>
      <c r="EI25" s="41"/>
      <c r="EJ25" s="43"/>
      <c r="EK25" s="43"/>
      <c r="EL25" s="43"/>
      <c r="EM25" s="43"/>
      <c r="EN25" s="43"/>
      <c r="EO25" s="43"/>
      <c r="EP25" s="43"/>
      <c r="EQ25" s="42"/>
      <c r="ER25" s="42"/>
      <c r="ES25" s="42"/>
      <c r="ET25" s="42"/>
      <c r="EU25" s="41"/>
      <c r="EV25" s="42"/>
      <c r="EW25" s="42"/>
      <c r="EX25" s="42"/>
      <c r="EY25" s="41"/>
      <c r="EZ25" s="42"/>
      <c r="FA25" s="42"/>
      <c r="FB25" s="42"/>
      <c r="FC25" s="41"/>
    </row>
    <row r="26" spans="1:159" s="7" customFormat="1" ht="12.75">
      <c r="A26" s="23"/>
      <c r="B26" s="34"/>
      <c r="C26" s="34"/>
      <c r="D26" s="35"/>
      <c r="E26" s="36"/>
      <c r="F26" s="37"/>
      <c r="G26" s="36"/>
      <c r="H26" s="71"/>
      <c r="I26" s="38"/>
      <c r="J26" s="38"/>
      <c r="K26" s="38"/>
      <c r="L26" s="39"/>
      <c r="M26" s="39"/>
      <c r="N26" s="40"/>
      <c r="O26" s="41"/>
      <c r="P26" s="42"/>
      <c r="Q26" s="42"/>
      <c r="R26" s="42"/>
      <c r="S26" s="41"/>
      <c r="T26" s="42"/>
      <c r="U26" s="42"/>
      <c r="V26" s="42"/>
      <c r="W26" s="41"/>
      <c r="X26" s="42"/>
      <c r="Y26" s="42"/>
      <c r="Z26" s="42"/>
      <c r="AA26" s="41"/>
      <c r="AB26" s="43"/>
      <c r="AC26" s="43"/>
      <c r="AD26" s="43"/>
      <c r="AE26" s="43"/>
      <c r="AF26" s="43"/>
      <c r="AG26" s="43"/>
      <c r="AH26" s="43"/>
      <c r="AI26" s="42"/>
      <c r="AJ26" s="42"/>
      <c r="AK26" s="42"/>
      <c r="AL26" s="42"/>
      <c r="AM26" s="41"/>
      <c r="AN26" s="43"/>
      <c r="AO26" s="43"/>
      <c r="AP26" s="43"/>
      <c r="AQ26" s="43"/>
      <c r="AR26" s="43"/>
      <c r="AS26" s="43"/>
      <c r="AT26" s="43"/>
      <c r="AU26" s="42"/>
      <c r="AV26" s="42"/>
      <c r="AW26" s="42"/>
      <c r="AX26" s="42"/>
      <c r="AY26" s="41"/>
      <c r="AZ26" s="42"/>
      <c r="BA26" s="42"/>
      <c r="BB26" s="42"/>
      <c r="BC26" s="41"/>
      <c r="BD26" s="42"/>
      <c r="BE26" s="42"/>
      <c r="BF26" s="42"/>
      <c r="BG26" s="41"/>
      <c r="BH26" s="43"/>
      <c r="BI26" s="43"/>
      <c r="BJ26" s="43"/>
      <c r="BK26" s="43"/>
      <c r="BL26" s="43"/>
      <c r="BM26" s="43"/>
      <c r="BN26" s="43"/>
      <c r="BO26" s="42"/>
      <c r="BP26" s="43"/>
      <c r="BQ26" s="43"/>
      <c r="BR26" s="43"/>
      <c r="BS26" s="41"/>
      <c r="BT26" s="43"/>
      <c r="BU26" s="43"/>
      <c r="BV26" s="43"/>
      <c r="BW26" s="43"/>
      <c r="BX26" s="43"/>
      <c r="BY26" s="43"/>
      <c r="BZ26" s="43"/>
      <c r="CA26" s="42"/>
      <c r="CB26" s="43"/>
      <c r="CC26" s="43"/>
      <c r="CD26" s="43"/>
      <c r="CE26" s="41"/>
      <c r="CF26" s="43"/>
      <c r="CG26" s="43"/>
      <c r="CH26" s="43"/>
      <c r="CI26" s="41"/>
      <c r="CJ26" s="43"/>
      <c r="CK26" s="43"/>
      <c r="CL26" s="43"/>
      <c r="CM26" s="41"/>
      <c r="CN26" s="43"/>
      <c r="CO26" s="43"/>
      <c r="CP26" s="43"/>
      <c r="CQ26" s="41"/>
      <c r="CR26" s="43"/>
      <c r="CS26" s="43"/>
      <c r="CT26" s="43"/>
      <c r="CU26" s="41"/>
      <c r="CV26" s="43"/>
      <c r="CW26" s="43"/>
      <c r="CX26" s="43"/>
      <c r="CY26" s="43"/>
      <c r="CZ26" s="43"/>
      <c r="DA26" s="43"/>
      <c r="DB26" s="43"/>
      <c r="DC26" s="42"/>
      <c r="DD26" s="42"/>
      <c r="DE26" s="42"/>
      <c r="DF26" s="42"/>
      <c r="DG26" s="41"/>
      <c r="DH26" s="43"/>
      <c r="DI26" s="43"/>
      <c r="DJ26" s="43"/>
      <c r="DK26" s="43"/>
      <c r="DL26" s="43"/>
      <c r="DM26" s="43"/>
      <c r="DN26" s="43"/>
      <c r="DO26" s="42"/>
      <c r="DP26" s="42"/>
      <c r="DQ26" s="42"/>
      <c r="DR26" s="42"/>
      <c r="DS26" s="41"/>
      <c r="DT26" s="42"/>
      <c r="DU26" s="42"/>
      <c r="DV26" s="42"/>
      <c r="DW26" s="41"/>
      <c r="DX26" s="43"/>
      <c r="DY26" s="43"/>
      <c r="DZ26" s="43"/>
      <c r="EA26" s="43"/>
      <c r="EB26" s="43"/>
      <c r="EC26" s="43"/>
      <c r="ED26" s="43"/>
      <c r="EE26" s="42"/>
      <c r="EF26" s="42"/>
      <c r="EG26" s="42"/>
      <c r="EH26" s="42"/>
      <c r="EI26" s="41"/>
      <c r="EJ26" s="43"/>
      <c r="EK26" s="43"/>
      <c r="EL26" s="43"/>
      <c r="EM26" s="43"/>
      <c r="EN26" s="43"/>
      <c r="EO26" s="43"/>
      <c r="EP26" s="43"/>
      <c r="EQ26" s="42"/>
      <c r="ER26" s="42"/>
      <c r="ES26" s="42"/>
      <c r="ET26" s="42"/>
      <c r="EU26" s="41"/>
      <c r="EV26" s="42"/>
      <c r="EW26" s="42"/>
      <c r="EX26" s="42"/>
      <c r="EY26" s="41"/>
      <c r="EZ26" s="42"/>
      <c r="FA26" s="42"/>
      <c r="FB26" s="42"/>
      <c r="FC26" s="41"/>
    </row>
    <row r="27" spans="1:159" s="7" customFormat="1" ht="12.75">
      <c r="A27" s="23"/>
      <c r="B27" s="34"/>
      <c r="C27" s="34"/>
      <c r="D27" s="35"/>
      <c r="E27" s="36"/>
      <c r="F27" s="37"/>
      <c r="G27" s="36"/>
      <c r="H27" s="98"/>
      <c r="I27" s="38"/>
      <c r="J27" s="38"/>
      <c r="K27" s="38"/>
      <c r="L27" s="39"/>
      <c r="M27" s="39"/>
      <c r="N27" s="32"/>
      <c r="O27" s="41"/>
      <c r="P27" s="42"/>
      <c r="Q27" s="42"/>
      <c r="R27" s="42"/>
      <c r="S27" s="41"/>
      <c r="T27" s="42"/>
      <c r="U27" s="42"/>
      <c r="V27" s="42"/>
      <c r="W27" s="41"/>
      <c r="X27" s="42"/>
      <c r="Y27" s="42"/>
      <c r="Z27" s="42"/>
      <c r="AA27" s="41"/>
      <c r="AB27" s="43"/>
      <c r="AC27" s="43"/>
      <c r="AD27" s="43"/>
      <c r="AE27" s="43"/>
      <c r="AF27" s="43"/>
      <c r="AG27" s="43"/>
      <c r="AH27" s="43"/>
      <c r="AI27" s="42"/>
      <c r="AJ27" s="42"/>
      <c r="AK27" s="42"/>
      <c r="AL27" s="42"/>
      <c r="AM27" s="41"/>
      <c r="AN27" s="43"/>
      <c r="AO27" s="43"/>
      <c r="AP27" s="43"/>
      <c r="AQ27" s="43"/>
      <c r="AR27" s="43"/>
      <c r="AS27" s="43"/>
      <c r="AT27" s="43"/>
      <c r="AU27" s="42"/>
      <c r="AV27" s="42"/>
      <c r="AW27" s="42"/>
      <c r="AX27" s="42"/>
      <c r="AY27" s="32"/>
      <c r="AZ27" s="42"/>
      <c r="BA27" s="42"/>
      <c r="BB27" s="42"/>
      <c r="BC27" s="32"/>
      <c r="BD27" s="42"/>
      <c r="BE27" s="42"/>
      <c r="BF27" s="42"/>
      <c r="BG27" s="32"/>
      <c r="BH27" s="43"/>
      <c r="BI27" s="43"/>
      <c r="BJ27" s="43"/>
      <c r="BK27" s="43"/>
      <c r="BL27" s="43"/>
      <c r="BM27" s="43"/>
      <c r="BN27" s="43"/>
      <c r="BO27" s="42"/>
      <c r="BP27" s="43"/>
      <c r="BQ27" s="43"/>
      <c r="BR27" s="43"/>
      <c r="BS27" s="32"/>
      <c r="BT27" s="43"/>
      <c r="BU27" s="43"/>
      <c r="BV27" s="43"/>
      <c r="BW27" s="43"/>
      <c r="BX27" s="43"/>
      <c r="BY27" s="43"/>
      <c r="BZ27" s="43"/>
      <c r="CA27" s="42"/>
      <c r="CB27" s="43"/>
      <c r="CC27" s="43"/>
      <c r="CD27" s="43"/>
      <c r="CE27" s="41"/>
      <c r="CF27" s="43"/>
      <c r="CG27" s="43"/>
      <c r="CH27" s="43"/>
      <c r="CI27" s="41"/>
      <c r="CJ27" s="43"/>
      <c r="CK27" s="43"/>
      <c r="CL27" s="43"/>
      <c r="CM27" s="41"/>
      <c r="CN27" s="43"/>
      <c r="CO27" s="43"/>
      <c r="CP27" s="43"/>
      <c r="CQ27" s="41"/>
      <c r="CR27" s="43"/>
      <c r="CS27" s="43"/>
      <c r="CT27" s="43"/>
      <c r="CU27" s="41"/>
      <c r="CV27" s="43"/>
      <c r="CW27" s="43"/>
      <c r="CX27" s="43"/>
      <c r="CY27" s="43"/>
      <c r="CZ27" s="43"/>
      <c r="DA27" s="43"/>
      <c r="DB27" s="43"/>
      <c r="DC27" s="42"/>
      <c r="DD27" s="42"/>
      <c r="DE27" s="42"/>
      <c r="DF27" s="42"/>
      <c r="DG27" s="41"/>
      <c r="DH27" s="43"/>
      <c r="DI27" s="43"/>
      <c r="DJ27" s="43"/>
      <c r="DK27" s="43"/>
      <c r="DL27" s="43"/>
      <c r="DM27" s="43"/>
      <c r="DN27" s="43"/>
      <c r="DO27" s="42"/>
      <c r="DP27" s="42"/>
      <c r="DQ27" s="42"/>
      <c r="DR27" s="42"/>
      <c r="DS27" s="41"/>
      <c r="DT27" s="42"/>
      <c r="DU27" s="42"/>
      <c r="DV27" s="42"/>
      <c r="DW27" s="41"/>
      <c r="DX27" s="43"/>
      <c r="DY27" s="43"/>
      <c r="DZ27" s="43"/>
      <c r="EA27" s="43"/>
      <c r="EB27" s="43"/>
      <c r="EC27" s="43"/>
      <c r="ED27" s="43"/>
      <c r="EE27" s="42"/>
      <c r="EF27" s="42"/>
      <c r="EG27" s="42"/>
      <c r="EH27" s="42"/>
      <c r="EI27" s="41"/>
      <c r="EJ27" s="43"/>
      <c r="EK27" s="43"/>
      <c r="EL27" s="43"/>
      <c r="EM27" s="43"/>
      <c r="EN27" s="43"/>
      <c r="EO27" s="43"/>
      <c r="EP27" s="43"/>
      <c r="EQ27" s="42"/>
      <c r="ER27" s="42"/>
      <c r="ES27" s="42"/>
      <c r="ET27" s="42"/>
      <c r="EU27" s="41"/>
      <c r="EV27" s="42"/>
      <c r="EW27" s="42"/>
      <c r="EX27" s="42"/>
      <c r="EY27" s="41"/>
      <c r="EZ27" s="42"/>
      <c r="FA27" s="42"/>
      <c r="FB27" s="42"/>
      <c r="FC27" s="41"/>
    </row>
    <row r="28" spans="1:159" s="7" customFormat="1" ht="12.75">
      <c r="A28" s="23"/>
      <c r="B28" s="34"/>
      <c r="C28" s="34"/>
      <c r="D28" s="35"/>
      <c r="E28" s="36"/>
      <c r="F28" s="37"/>
      <c r="G28" s="36"/>
      <c r="H28" s="68"/>
      <c r="I28" s="38"/>
      <c r="J28" s="38"/>
      <c r="K28" s="38"/>
      <c r="L28" s="39"/>
      <c r="M28" s="39"/>
      <c r="N28" s="40"/>
      <c r="O28" s="41"/>
      <c r="P28" s="42"/>
      <c r="Q28" s="42"/>
      <c r="R28" s="42"/>
      <c r="S28" s="41"/>
      <c r="T28" s="42"/>
      <c r="U28" s="42"/>
      <c r="V28" s="42"/>
      <c r="W28" s="41"/>
      <c r="X28" s="42"/>
      <c r="Y28" s="42"/>
      <c r="Z28" s="42"/>
      <c r="AA28" s="41"/>
      <c r="AB28" s="43"/>
      <c r="AC28" s="43"/>
      <c r="AD28" s="43"/>
      <c r="AE28" s="43"/>
      <c r="AF28" s="43"/>
      <c r="AG28" s="43"/>
      <c r="AH28" s="43"/>
      <c r="AI28" s="42"/>
      <c r="AJ28" s="42"/>
      <c r="AK28" s="42"/>
      <c r="AL28" s="42"/>
      <c r="AM28" s="41"/>
      <c r="AN28" s="43"/>
      <c r="AO28" s="43"/>
      <c r="AP28" s="43"/>
      <c r="AQ28" s="43"/>
      <c r="AR28" s="43"/>
      <c r="AS28" s="43"/>
      <c r="AT28" s="43"/>
      <c r="AU28" s="42"/>
      <c r="AV28" s="42"/>
      <c r="AW28" s="42"/>
      <c r="AX28" s="42"/>
      <c r="AY28" s="41"/>
      <c r="AZ28" s="42"/>
      <c r="BA28" s="42"/>
      <c r="BB28" s="42"/>
      <c r="BC28" s="41"/>
      <c r="BD28" s="42"/>
      <c r="BE28" s="42"/>
      <c r="BF28" s="42"/>
      <c r="BG28" s="41"/>
      <c r="BH28" s="43"/>
      <c r="BI28" s="43"/>
      <c r="BJ28" s="43"/>
      <c r="BK28" s="43"/>
      <c r="BL28" s="43"/>
      <c r="BM28" s="43"/>
      <c r="BN28" s="43"/>
      <c r="BO28" s="42"/>
      <c r="BP28" s="43"/>
      <c r="BQ28" s="43"/>
      <c r="BR28" s="43"/>
      <c r="BS28" s="41"/>
      <c r="BT28" s="43"/>
      <c r="BU28" s="43"/>
      <c r="BV28" s="43"/>
      <c r="BW28" s="43"/>
      <c r="BX28" s="43"/>
      <c r="BY28" s="43"/>
      <c r="BZ28" s="43"/>
      <c r="CA28" s="42"/>
      <c r="CB28" s="43"/>
      <c r="CC28" s="43"/>
      <c r="CD28" s="43"/>
      <c r="CE28" s="41"/>
      <c r="CF28" s="43"/>
      <c r="CG28" s="43"/>
      <c r="CH28" s="43"/>
      <c r="CI28" s="41"/>
      <c r="CJ28" s="43"/>
      <c r="CK28" s="43"/>
      <c r="CL28" s="43"/>
      <c r="CM28" s="32"/>
      <c r="CN28" s="43"/>
      <c r="CO28" s="43"/>
      <c r="CP28" s="43"/>
      <c r="CQ28" s="32"/>
      <c r="CR28" s="43"/>
      <c r="CS28" s="43"/>
      <c r="CT28" s="43"/>
      <c r="CU28" s="32"/>
      <c r="CV28" s="43"/>
      <c r="CW28" s="43"/>
      <c r="CX28" s="43"/>
      <c r="CY28" s="43"/>
      <c r="CZ28" s="43"/>
      <c r="DA28" s="43"/>
      <c r="DB28" s="43"/>
      <c r="DC28" s="42"/>
      <c r="DD28" s="42"/>
      <c r="DE28" s="42"/>
      <c r="DF28" s="42"/>
      <c r="DG28" s="32"/>
      <c r="DH28" s="43"/>
      <c r="DI28" s="43"/>
      <c r="DJ28" s="43"/>
      <c r="DK28" s="43"/>
      <c r="DL28" s="43"/>
      <c r="DM28" s="43"/>
      <c r="DN28" s="43"/>
      <c r="DO28" s="42"/>
      <c r="DP28" s="42"/>
      <c r="DQ28" s="42"/>
      <c r="DR28" s="42"/>
      <c r="DS28" s="41"/>
      <c r="DT28" s="42"/>
      <c r="DU28" s="42"/>
      <c r="DV28" s="42"/>
      <c r="DW28" s="41"/>
      <c r="DX28" s="43"/>
      <c r="DY28" s="43"/>
      <c r="DZ28" s="43"/>
      <c r="EA28" s="43"/>
      <c r="EB28" s="43"/>
      <c r="EC28" s="43"/>
      <c r="ED28" s="43"/>
      <c r="EE28" s="42"/>
      <c r="EF28" s="42"/>
      <c r="EG28" s="42"/>
      <c r="EH28" s="42"/>
      <c r="EI28" s="41"/>
      <c r="EJ28" s="43"/>
      <c r="EK28" s="43"/>
      <c r="EL28" s="43"/>
      <c r="EM28" s="43"/>
      <c r="EN28" s="43"/>
      <c r="EO28" s="43"/>
      <c r="EP28" s="43"/>
      <c r="EQ28" s="42"/>
      <c r="ER28" s="42"/>
      <c r="ES28" s="42"/>
      <c r="ET28" s="42"/>
      <c r="EU28" s="41"/>
      <c r="EV28" s="42"/>
      <c r="EW28" s="42"/>
      <c r="EX28" s="42"/>
      <c r="EY28" s="41"/>
      <c r="EZ28" s="42"/>
      <c r="FA28" s="42"/>
      <c r="FB28" s="42"/>
      <c r="FC28" s="41"/>
    </row>
    <row r="29" spans="1:159" s="7" customFormat="1" ht="12.75">
      <c r="A29" s="23"/>
      <c r="B29" s="34"/>
      <c r="C29" s="34"/>
      <c r="D29" s="35"/>
      <c r="E29" s="36"/>
      <c r="F29" s="37"/>
      <c r="G29" s="36"/>
      <c r="H29" s="38"/>
      <c r="I29" s="38"/>
      <c r="J29" s="38"/>
      <c r="K29" s="38"/>
      <c r="L29" s="39"/>
      <c r="M29" s="39"/>
      <c r="N29" s="40"/>
      <c r="O29" s="41"/>
      <c r="P29" s="42"/>
      <c r="Q29" s="42"/>
      <c r="R29" s="42"/>
      <c r="S29" s="41"/>
      <c r="T29" s="42"/>
      <c r="U29" s="42"/>
      <c r="V29" s="42"/>
      <c r="W29" s="41"/>
      <c r="X29" s="42"/>
      <c r="Y29" s="42"/>
      <c r="Z29" s="42"/>
      <c r="AA29" s="41"/>
      <c r="AB29" s="43"/>
      <c r="AC29" s="43"/>
      <c r="AD29" s="43"/>
      <c r="AE29" s="43"/>
      <c r="AF29" s="43"/>
      <c r="AG29" s="43"/>
      <c r="AH29" s="43"/>
      <c r="AI29" s="42"/>
      <c r="AJ29" s="42"/>
      <c r="AK29" s="42"/>
      <c r="AL29" s="42"/>
      <c r="AM29" s="41"/>
      <c r="AN29" s="43"/>
      <c r="AO29" s="43"/>
      <c r="AP29" s="43"/>
      <c r="AQ29" s="43"/>
      <c r="AR29" s="43"/>
      <c r="AS29" s="43"/>
      <c r="AT29" s="43"/>
      <c r="AU29" s="42"/>
      <c r="AV29" s="42"/>
      <c r="AW29" s="42"/>
      <c r="AX29" s="42"/>
      <c r="AY29" s="41"/>
      <c r="AZ29" s="42"/>
      <c r="BA29" s="42"/>
      <c r="BB29" s="42"/>
      <c r="BC29" s="41"/>
      <c r="BD29" s="42"/>
      <c r="BE29" s="42"/>
      <c r="BF29" s="42"/>
      <c r="BG29" s="41"/>
      <c r="BH29" s="43"/>
      <c r="BI29" s="43"/>
      <c r="BJ29" s="43"/>
      <c r="BK29" s="43"/>
      <c r="BL29" s="43"/>
      <c r="BM29" s="43"/>
      <c r="BN29" s="43"/>
      <c r="BO29" s="42"/>
      <c r="BP29" s="43"/>
      <c r="BQ29" s="43"/>
      <c r="BR29" s="43"/>
      <c r="BS29" s="41"/>
      <c r="BT29" s="43"/>
      <c r="BU29" s="43"/>
      <c r="BV29" s="43"/>
      <c r="BW29" s="43"/>
      <c r="BX29" s="43"/>
      <c r="BY29" s="43"/>
      <c r="BZ29" s="43"/>
      <c r="CA29" s="42"/>
      <c r="CB29" s="43"/>
      <c r="CC29" s="43"/>
      <c r="CD29" s="43"/>
      <c r="CE29" s="41"/>
      <c r="CF29" s="43"/>
      <c r="CG29" s="43"/>
      <c r="CH29" s="43"/>
      <c r="CI29" s="41"/>
      <c r="CJ29" s="43"/>
      <c r="CK29" s="43"/>
      <c r="CL29" s="43"/>
      <c r="CM29" s="41"/>
      <c r="CN29" s="43"/>
      <c r="CO29" s="43"/>
      <c r="CP29" s="43"/>
      <c r="CQ29" s="41"/>
      <c r="CR29" s="43"/>
      <c r="CS29" s="43"/>
      <c r="CT29" s="43"/>
      <c r="CU29" s="41"/>
      <c r="CV29" s="43"/>
      <c r="CW29" s="43"/>
      <c r="CX29" s="43"/>
      <c r="CY29" s="43"/>
      <c r="CZ29" s="43"/>
      <c r="DA29" s="43"/>
      <c r="DB29" s="43"/>
      <c r="DC29" s="42"/>
      <c r="DD29" s="42"/>
      <c r="DE29" s="42"/>
      <c r="DF29" s="42"/>
      <c r="DG29" s="41"/>
      <c r="DH29" s="43"/>
      <c r="DI29" s="43"/>
      <c r="DJ29" s="43"/>
      <c r="DK29" s="43"/>
      <c r="DL29" s="43"/>
      <c r="DM29" s="43"/>
      <c r="DN29" s="43"/>
      <c r="DO29" s="42"/>
      <c r="DP29" s="42"/>
      <c r="DQ29" s="42"/>
      <c r="DR29" s="42"/>
      <c r="DS29" s="41"/>
      <c r="DT29" s="42"/>
      <c r="DU29" s="42"/>
      <c r="DV29" s="42"/>
      <c r="DW29" s="41"/>
      <c r="DX29" s="43"/>
      <c r="DY29" s="43"/>
      <c r="DZ29" s="43"/>
      <c r="EA29" s="43"/>
      <c r="EB29" s="43"/>
      <c r="EC29" s="43"/>
      <c r="ED29" s="43"/>
      <c r="EE29" s="42"/>
      <c r="EF29" s="42"/>
      <c r="EG29" s="42"/>
      <c r="EH29" s="42"/>
      <c r="EI29" s="41"/>
      <c r="EJ29" s="43"/>
      <c r="EK29" s="43"/>
      <c r="EL29" s="43"/>
      <c r="EM29" s="43"/>
      <c r="EN29" s="43"/>
      <c r="EO29" s="43"/>
      <c r="EP29" s="43"/>
      <c r="EQ29" s="42"/>
      <c r="ER29" s="42"/>
      <c r="ES29" s="42"/>
      <c r="ET29" s="42"/>
      <c r="EU29" s="41"/>
      <c r="EV29" s="42"/>
      <c r="EW29" s="42"/>
      <c r="EX29" s="42"/>
      <c r="EY29" s="41"/>
      <c r="EZ29" s="42"/>
      <c r="FA29" s="42"/>
      <c r="FB29" s="42"/>
      <c r="FC29" s="41"/>
    </row>
    <row r="30" spans="1:159" s="7" customFormat="1" ht="12.75">
      <c r="A30" s="23"/>
      <c r="B30" s="34"/>
      <c r="C30" s="34"/>
      <c r="D30" s="35"/>
      <c r="E30" s="8"/>
      <c r="F30" s="1"/>
      <c r="G30" s="1"/>
      <c r="H30" s="98"/>
      <c r="I30" s="31"/>
      <c r="J30" s="31"/>
      <c r="K30" s="31"/>
      <c r="L30" s="31"/>
      <c r="M30" s="33"/>
      <c r="N30" s="32"/>
      <c r="O30" s="16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17"/>
      <c r="AC30" s="17"/>
      <c r="AD30" s="17"/>
      <c r="AE30" s="17"/>
      <c r="AF30" s="17"/>
      <c r="AG30" s="17"/>
      <c r="AH30" s="17"/>
      <c r="AI30" s="8"/>
      <c r="AJ30" s="8"/>
      <c r="AK30" s="8"/>
      <c r="AL30" s="8"/>
      <c r="AM30" s="8"/>
      <c r="AN30" s="17"/>
      <c r="AO30" s="17"/>
      <c r="AP30" s="17"/>
      <c r="AQ30" s="17"/>
      <c r="AR30" s="17"/>
      <c r="AS30" s="17"/>
      <c r="AT30" s="17"/>
      <c r="AU30" s="8"/>
      <c r="AV30" s="8"/>
      <c r="AW30" s="8"/>
      <c r="AX30" s="8"/>
      <c r="AY30" s="32"/>
      <c r="AZ30" s="8"/>
      <c r="BA30" s="8"/>
      <c r="BB30" s="8"/>
      <c r="BC30" s="32"/>
      <c r="BD30" s="8"/>
      <c r="BE30" s="8"/>
      <c r="BF30" s="8"/>
      <c r="BG30" s="32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32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43"/>
      <c r="CK30" s="43"/>
      <c r="CL30" s="43"/>
      <c r="CM30" s="41"/>
      <c r="CN30" s="43"/>
      <c r="CO30" s="43"/>
      <c r="CP30" s="43"/>
      <c r="CQ30" s="41"/>
      <c r="CR30" s="43"/>
      <c r="CS30" s="43"/>
      <c r="CT30" s="43"/>
      <c r="CU30" s="41"/>
      <c r="CV30" s="43"/>
      <c r="CW30" s="43"/>
      <c r="CX30" s="43"/>
      <c r="CY30" s="43"/>
      <c r="CZ30" s="43"/>
      <c r="DA30" s="43"/>
      <c r="DB30" s="43"/>
      <c r="DC30" s="42"/>
      <c r="DD30" s="42"/>
      <c r="DE30" s="42"/>
      <c r="DF30" s="42"/>
      <c r="DG30" s="41"/>
      <c r="DH30" s="43"/>
      <c r="DI30" s="43"/>
      <c r="DJ30" s="43"/>
      <c r="DK30" s="43"/>
      <c r="DL30" s="43"/>
      <c r="DM30" s="43"/>
      <c r="DN30" s="43"/>
      <c r="DO30" s="42"/>
      <c r="DP30" s="42"/>
      <c r="DQ30" s="42"/>
      <c r="DR30" s="42"/>
      <c r="DS30" s="41"/>
      <c r="DT30" s="42"/>
      <c r="DU30" s="42"/>
      <c r="DV30" s="42"/>
      <c r="DW30" s="41"/>
      <c r="DX30" s="43"/>
      <c r="DY30" s="43"/>
      <c r="DZ30" s="43"/>
      <c r="EA30" s="43"/>
      <c r="EB30" s="43"/>
      <c r="EC30" s="43"/>
      <c r="ED30" s="43"/>
      <c r="EE30" s="42"/>
      <c r="EF30" s="42"/>
      <c r="EG30" s="42"/>
      <c r="EH30" s="42"/>
      <c r="EI30" s="41"/>
      <c r="EJ30" s="43"/>
      <c r="EK30" s="43"/>
      <c r="EL30" s="43"/>
      <c r="EM30" s="43"/>
      <c r="EN30" s="43"/>
      <c r="EO30" s="43"/>
      <c r="EP30" s="43"/>
      <c r="EQ30" s="42"/>
      <c r="ER30" s="42"/>
      <c r="ES30" s="42"/>
      <c r="ET30" s="42"/>
      <c r="EU30" s="41"/>
      <c r="EV30" s="42"/>
      <c r="EW30" s="42"/>
      <c r="EX30" s="42"/>
      <c r="EY30" s="41"/>
      <c r="EZ30" s="42"/>
      <c r="FA30" s="42"/>
      <c r="FB30" s="42"/>
      <c r="FC30" s="41"/>
    </row>
    <row r="31" spans="91:111" ht="12.75">
      <c r="CM31" s="32"/>
      <c r="CQ31" s="32"/>
      <c r="CU31" s="32"/>
      <c r="DG31" s="32"/>
    </row>
  </sheetData>
  <mergeCells count="93">
    <mergeCell ref="B14:D14"/>
    <mergeCell ref="J4:J5"/>
    <mergeCell ref="B23:D23"/>
    <mergeCell ref="B19:D19"/>
    <mergeCell ref="B18:D18"/>
    <mergeCell ref="B15:D15"/>
    <mergeCell ref="B8:C8"/>
    <mergeCell ref="B7:C7"/>
    <mergeCell ref="B6:C6"/>
    <mergeCell ref="EV4:EX4"/>
    <mergeCell ref="EY4:EY5"/>
    <mergeCell ref="EZ4:FB4"/>
    <mergeCell ref="FC4:FC5"/>
    <mergeCell ref="EP4:EP5"/>
    <mergeCell ref="EQ4:EQ5"/>
    <mergeCell ref="ER4:ET4"/>
    <mergeCell ref="EU4:EU5"/>
    <mergeCell ref="EF4:EH4"/>
    <mergeCell ref="EI4:EI5"/>
    <mergeCell ref="EJ4:EL4"/>
    <mergeCell ref="EM4:EO4"/>
    <mergeCell ref="DX4:DZ4"/>
    <mergeCell ref="EA4:EC4"/>
    <mergeCell ref="ED4:ED5"/>
    <mergeCell ref="EE4:EE5"/>
    <mergeCell ref="DP4:DR4"/>
    <mergeCell ref="DS4:DS5"/>
    <mergeCell ref="DT4:DV4"/>
    <mergeCell ref="DW4:DW5"/>
    <mergeCell ref="DH4:DJ4"/>
    <mergeCell ref="DK4:DM4"/>
    <mergeCell ref="DN4:DN5"/>
    <mergeCell ref="DO4:DO5"/>
    <mergeCell ref="DB4:DB5"/>
    <mergeCell ref="DC4:DC5"/>
    <mergeCell ref="DD4:DF4"/>
    <mergeCell ref="DG4:DG5"/>
    <mergeCell ref="CR4:CT4"/>
    <mergeCell ref="CU4:CU5"/>
    <mergeCell ref="CV4:CX4"/>
    <mergeCell ref="CY4:DA4"/>
    <mergeCell ref="CJ4:CL4"/>
    <mergeCell ref="CM4:CM5"/>
    <mergeCell ref="CN4:CP4"/>
    <mergeCell ref="CQ4:CQ5"/>
    <mergeCell ref="CB4:CD4"/>
    <mergeCell ref="CE4:CE5"/>
    <mergeCell ref="CF4:CH4"/>
    <mergeCell ref="CI4:CI5"/>
    <mergeCell ref="BT4:BV4"/>
    <mergeCell ref="BW4:BY4"/>
    <mergeCell ref="BZ4:BZ5"/>
    <mergeCell ref="CA4:CA5"/>
    <mergeCell ref="BN4:BN5"/>
    <mergeCell ref="BO4:BO5"/>
    <mergeCell ref="BP4:BR4"/>
    <mergeCell ref="BS4:BS5"/>
    <mergeCell ref="BD4:BF4"/>
    <mergeCell ref="BG4:BG5"/>
    <mergeCell ref="BH4:BJ4"/>
    <mergeCell ref="BK4:BM4"/>
    <mergeCell ref="AV4:AX4"/>
    <mergeCell ref="AY4:AY5"/>
    <mergeCell ref="AZ4:BB4"/>
    <mergeCell ref="BC4:BC5"/>
    <mergeCell ref="AN4:AP4"/>
    <mergeCell ref="AQ4:AS4"/>
    <mergeCell ref="AT4:AT5"/>
    <mergeCell ref="AU4:AU5"/>
    <mergeCell ref="AH4:AH5"/>
    <mergeCell ref="AI4:AI5"/>
    <mergeCell ref="AJ4:AL4"/>
    <mergeCell ref="AM4:AM5"/>
    <mergeCell ref="X4:Z4"/>
    <mergeCell ref="AA4:AA5"/>
    <mergeCell ref="AB4:AD4"/>
    <mergeCell ref="AE4:AG4"/>
    <mergeCell ref="P4:R4"/>
    <mergeCell ref="S4:S5"/>
    <mergeCell ref="T4:V4"/>
    <mergeCell ref="W4:W5"/>
    <mergeCell ref="I4:I5"/>
    <mergeCell ref="K4:K5"/>
    <mergeCell ref="L4:N4"/>
    <mergeCell ref="O4:O5"/>
    <mergeCell ref="C3:H3"/>
    <mergeCell ref="B4:B5"/>
    <mergeCell ref="C4:C5"/>
    <mergeCell ref="D4:D5"/>
    <mergeCell ref="E4:E5"/>
    <mergeCell ref="F4:F5"/>
    <mergeCell ref="G4:G5"/>
    <mergeCell ref="H4:H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W27"/>
  <sheetViews>
    <sheetView workbookViewId="0" topLeftCell="A1">
      <selection activeCell="G9" sqref="G9:G11"/>
    </sheetView>
  </sheetViews>
  <sheetFormatPr defaultColWidth="9.00390625" defaultRowHeight="12.75"/>
  <cols>
    <col min="1" max="1" width="3.00390625" style="24" customWidth="1"/>
    <col min="2" max="2" width="6.25390625" style="25" bestFit="1" customWidth="1"/>
    <col min="3" max="3" width="6.75390625" style="25" customWidth="1"/>
    <col min="4" max="4" width="40.375" style="25" customWidth="1"/>
    <col min="5" max="5" width="9.125" style="25" customWidth="1"/>
    <col min="6" max="6" width="10.25390625" style="24" customWidth="1"/>
    <col min="7" max="7" width="10.75390625" style="0" customWidth="1"/>
    <col min="8" max="8" width="7.375" style="0" customWidth="1"/>
    <col min="9" max="9" width="9.375" style="46" customWidth="1"/>
    <col min="10" max="10" width="9.25390625" style="47" customWidth="1"/>
    <col min="11" max="11" width="8.75390625" style="47" customWidth="1"/>
    <col min="12" max="12" width="15.125" style="0" customWidth="1"/>
    <col min="13" max="16384" width="9.125" style="24" customWidth="1"/>
  </cols>
  <sheetData>
    <row r="1" spans="2:12" ht="63.75" customHeight="1">
      <c r="B1" s="207" t="s">
        <v>165</v>
      </c>
      <c r="C1" s="207"/>
      <c r="D1" s="207"/>
      <c r="E1" s="207"/>
      <c r="F1" s="207"/>
      <c r="G1" s="207"/>
      <c r="H1" s="44"/>
      <c r="I1" s="44"/>
      <c r="J1" s="44"/>
      <c r="K1" s="44"/>
      <c r="L1" s="45"/>
    </row>
    <row r="2" spans="2:12" ht="18" customHeight="1" thickBot="1">
      <c r="B2" s="24"/>
      <c r="C2"/>
      <c r="D2"/>
      <c r="E2" s="46"/>
      <c r="F2" s="47"/>
      <c r="G2" s="47"/>
      <c r="I2" s="24"/>
      <c r="J2" s="24"/>
      <c r="K2" s="24"/>
      <c r="L2" s="24"/>
    </row>
    <row r="3" spans="2:7" s="26" customFormat="1" ht="53.25" customHeight="1" thickBot="1">
      <c r="B3" s="48" t="s">
        <v>135</v>
      </c>
      <c r="C3" s="49" t="s">
        <v>37</v>
      </c>
      <c r="D3" s="50" t="s">
        <v>38</v>
      </c>
      <c r="E3" s="50" t="s">
        <v>39</v>
      </c>
      <c r="F3" s="50" t="s">
        <v>42</v>
      </c>
      <c r="G3" s="51" t="s">
        <v>40</v>
      </c>
    </row>
    <row r="4" spans="2:12" ht="24.75" customHeight="1">
      <c r="B4" s="204" t="s">
        <v>67</v>
      </c>
      <c r="C4" s="205"/>
      <c r="D4" s="205"/>
      <c r="E4" s="205"/>
      <c r="F4" s="205"/>
      <c r="G4" s="206"/>
      <c r="H4" s="24"/>
      <c r="I4" s="24"/>
      <c r="J4" s="24"/>
      <c r="K4" s="24"/>
      <c r="L4" s="24"/>
    </row>
    <row r="5" spans="2:12" ht="16.5" customHeight="1">
      <c r="B5" s="52">
        <v>17</v>
      </c>
      <c r="C5" s="53" t="s">
        <v>48</v>
      </c>
      <c r="D5" s="54" t="s">
        <v>134</v>
      </c>
      <c r="E5" s="55" t="s">
        <v>150</v>
      </c>
      <c r="F5" s="208">
        <v>71</v>
      </c>
      <c r="G5" s="211">
        <v>1</v>
      </c>
      <c r="H5" s="24"/>
      <c r="I5" s="24"/>
      <c r="J5" s="24"/>
      <c r="K5" s="24"/>
      <c r="L5" s="24"/>
    </row>
    <row r="6" spans="2:12" ht="16.5" customHeight="1">
      <c r="B6" s="56">
        <v>16</v>
      </c>
      <c r="C6" s="53" t="s">
        <v>47</v>
      </c>
      <c r="D6" s="54" t="s">
        <v>136</v>
      </c>
      <c r="E6" s="55">
        <v>53</v>
      </c>
      <c r="F6" s="209"/>
      <c r="G6" s="212"/>
      <c r="H6" s="24"/>
      <c r="I6" s="24"/>
      <c r="J6" s="24"/>
      <c r="K6" s="24"/>
      <c r="L6" s="24"/>
    </row>
    <row r="7" spans="2:7" s="26" customFormat="1" ht="16.5" customHeight="1" thickBot="1">
      <c r="B7" s="57">
        <v>41</v>
      </c>
      <c r="C7" s="58" t="s">
        <v>47</v>
      </c>
      <c r="D7" s="59" t="s">
        <v>137</v>
      </c>
      <c r="E7" s="60">
        <v>18</v>
      </c>
      <c r="F7" s="210"/>
      <c r="G7" s="213"/>
    </row>
    <row r="8" spans="2:12" ht="24.75" customHeight="1">
      <c r="B8" s="204" t="s">
        <v>147</v>
      </c>
      <c r="C8" s="205"/>
      <c r="D8" s="205"/>
      <c r="E8" s="205"/>
      <c r="F8" s="205"/>
      <c r="G8" s="206"/>
      <c r="H8" s="24"/>
      <c r="I8" s="24"/>
      <c r="J8" s="24"/>
      <c r="K8" s="24"/>
      <c r="L8" s="24"/>
    </row>
    <row r="9" spans="2:12" ht="16.5" customHeight="1">
      <c r="B9" s="52">
        <v>3</v>
      </c>
      <c r="C9" s="53" t="s">
        <v>46</v>
      </c>
      <c r="D9" s="54" t="s">
        <v>143</v>
      </c>
      <c r="E9" s="55" t="s">
        <v>151</v>
      </c>
      <c r="F9" s="208">
        <v>68</v>
      </c>
      <c r="G9" s="211">
        <v>2</v>
      </c>
      <c r="H9" s="24"/>
      <c r="I9" s="24"/>
      <c r="J9" s="24"/>
      <c r="K9" s="24"/>
      <c r="L9" s="24"/>
    </row>
    <row r="10" spans="2:12" ht="16.5" customHeight="1">
      <c r="B10" s="56">
        <v>9</v>
      </c>
      <c r="C10" s="53" t="s">
        <v>48</v>
      </c>
      <c r="D10" s="54" t="s">
        <v>144</v>
      </c>
      <c r="E10" s="55">
        <v>40</v>
      </c>
      <c r="F10" s="209"/>
      <c r="G10" s="212"/>
      <c r="H10" s="24"/>
      <c r="I10" s="24"/>
      <c r="J10" s="24"/>
      <c r="K10" s="24"/>
      <c r="L10" s="24"/>
    </row>
    <row r="11" spans="2:7" s="26" customFormat="1" ht="16.5" customHeight="1" thickBot="1">
      <c r="B11" s="57">
        <v>4</v>
      </c>
      <c r="C11" s="58" t="s">
        <v>47</v>
      </c>
      <c r="D11" s="59" t="s">
        <v>145</v>
      </c>
      <c r="E11" s="60">
        <v>28</v>
      </c>
      <c r="F11" s="210"/>
      <c r="G11" s="213"/>
    </row>
    <row r="12" spans="2:12" ht="24.75" customHeight="1">
      <c r="B12" s="204" t="s">
        <v>66</v>
      </c>
      <c r="C12" s="205"/>
      <c r="D12" s="205"/>
      <c r="E12" s="205"/>
      <c r="F12" s="205"/>
      <c r="G12" s="206"/>
      <c r="H12" s="24"/>
      <c r="I12" s="24"/>
      <c r="J12" s="24"/>
      <c r="K12" s="24"/>
      <c r="L12" s="24"/>
    </row>
    <row r="13" spans="2:12" ht="16.5" customHeight="1">
      <c r="B13" s="52">
        <v>8</v>
      </c>
      <c r="C13" s="53" t="s">
        <v>47</v>
      </c>
      <c r="D13" s="54" t="s">
        <v>140</v>
      </c>
      <c r="E13" s="55" t="s">
        <v>150</v>
      </c>
      <c r="F13" s="208">
        <v>63</v>
      </c>
      <c r="G13" s="211">
        <v>3</v>
      </c>
      <c r="H13" s="24"/>
      <c r="I13" s="24"/>
      <c r="J13" s="24"/>
      <c r="K13" s="24"/>
      <c r="L13" s="24"/>
    </row>
    <row r="14" spans="2:12" ht="16.5" customHeight="1">
      <c r="B14" s="56">
        <v>36</v>
      </c>
      <c r="C14" s="53" t="s">
        <v>46</v>
      </c>
      <c r="D14" s="54" t="s">
        <v>141</v>
      </c>
      <c r="E14" s="55">
        <v>24</v>
      </c>
      <c r="F14" s="209"/>
      <c r="G14" s="212"/>
      <c r="H14" s="24"/>
      <c r="I14" s="24"/>
      <c r="J14" s="24"/>
      <c r="K14" s="24"/>
      <c r="L14" s="24"/>
    </row>
    <row r="15" spans="2:7" s="26" customFormat="1" ht="16.5" customHeight="1" thickBot="1">
      <c r="B15" s="57">
        <v>11</v>
      </c>
      <c r="C15" s="58" t="s">
        <v>47</v>
      </c>
      <c r="D15" s="59" t="s">
        <v>142</v>
      </c>
      <c r="E15" s="60">
        <v>39</v>
      </c>
      <c r="F15" s="210"/>
      <c r="G15" s="213"/>
    </row>
    <row r="16" spans="2:12" ht="24.75" customHeight="1">
      <c r="B16" s="204" t="s">
        <v>138</v>
      </c>
      <c r="C16" s="205"/>
      <c r="D16" s="205"/>
      <c r="E16" s="205"/>
      <c r="F16" s="205"/>
      <c r="G16" s="206"/>
      <c r="H16" s="24"/>
      <c r="I16" s="24"/>
      <c r="J16" s="24"/>
      <c r="K16" s="24"/>
      <c r="L16" s="24"/>
    </row>
    <row r="17" spans="2:12" ht="16.5" customHeight="1">
      <c r="B17" s="52">
        <v>5</v>
      </c>
      <c r="C17" s="53" t="s">
        <v>46</v>
      </c>
      <c r="D17" s="54" t="s">
        <v>139</v>
      </c>
      <c r="E17" s="55">
        <v>40</v>
      </c>
      <c r="F17" s="208">
        <v>40</v>
      </c>
      <c r="G17" s="211">
        <v>4</v>
      </c>
      <c r="H17" s="24"/>
      <c r="I17" s="24"/>
      <c r="J17" s="24"/>
      <c r="K17" s="24"/>
      <c r="L17" s="24"/>
    </row>
    <row r="18" spans="2:12" ht="16.5" customHeight="1">
      <c r="B18" s="56"/>
      <c r="C18" s="53"/>
      <c r="D18" s="54"/>
      <c r="E18" s="55"/>
      <c r="F18" s="209"/>
      <c r="G18" s="212"/>
      <c r="H18" s="24"/>
      <c r="I18" s="24"/>
      <c r="J18" s="24"/>
      <c r="K18" s="24"/>
      <c r="L18" s="24"/>
    </row>
    <row r="19" spans="2:7" s="26" customFormat="1" ht="16.5" customHeight="1" thickBot="1">
      <c r="B19" s="57"/>
      <c r="C19" s="58"/>
      <c r="D19" s="59"/>
      <c r="E19" s="60"/>
      <c r="F19" s="210"/>
      <c r="G19" s="213"/>
    </row>
    <row r="20" spans="7:12" ht="12.75">
      <c r="G20" s="61"/>
      <c r="H20" s="62"/>
      <c r="I20" s="63"/>
      <c r="J20" s="64"/>
      <c r="K20" s="64"/>
      <c r="L20" s="61"/>
    </row>
    <row r="21" ht="12.75">
      <c r="I21" s="65"/>
    </row>
    <row r="24" spans="2:49" s="8" customFormat="1" ht="12.75">
      <c r="B24" s="27"/>
      <c r="C24"/>
      <c r="F24" s="28"/>
      <c r="G24"/>
      <c r="H24"/>
      <c r="I24" s="46"/>
      <c r="J24" s="47"/>
      <c r="K24" s="47"/>
      <c r="L24"/>
      <c r="N24" s="16"/>
      <c r="S24" s="17"/>
      <c r="T24" s="17"/>
      <c r="U24" s="17"/>
      <c r="V24" s="17"/>
      <c r="W24" s="17"/>
      <c r="X24" s="17"/>
      <c r="Y24" s="17"/>
      <c r="AE24" s="17"/>
      <c r="AF24" s="17"/>
      <c r="AG24" s="17"/>
      <c r="AH24" s="17"/>
      <c r="AI24" s="17"/>
      <c r="AJ24" s="17"/>
      <c r="AK24" s="17"/>
      <c r="AP24" s="28"/>
      <c r="AQ24" s="17"/>
      <c r="AR24" s="17"/>
      <c r="AS24" s="17"/>
      <c r="AT24" s="17"/>
      <c r="AU24" s="17"/>
      <c r="AV24" s="17"/>
      <c r="AW24" s="17"/>
    </row>
    <row r="25" spans="2:49" s="8" customFormat="1" ht="12.75">
      <c r="B25"/>
      <c r="C25"/>
      <c r="F25" s="29"/>
      <c r="G25"/>
      <c r="H25"/>
      <c r="I25" s="46"/>
      <c r="J25" s="47"/>
      <c r="K25" s="47"/>
      <c r="L25"/>
      <c r="N25" s="16"/>
      <c r="S25" s="17"/>
      <c r="T25" s="17"/>
      <c r="U25" s="17"/>
      <c r="V25" s="17"/>
      <c r="W25" s="17"/>
      <c r="X25" s="17"/>
      <c r="Y25" s="17"/>
      <c r="AE25" s="17"/>
      <c r="AF25" s="17"/>
      <c r="AG25" s="17"/>
      <c r="AH25" s="17"/>
      <c r="AI25" s="17"/>
      <c r="AJ25" s="17"/>
      <c r="AK25" s="17"/>
      <c r="AP25" s="29"/>
      <c r="AQ25" s="17"/>
      <c r="AR25" s="17"/>
      <c r="AS25" s="17"/>
      <c r="AT25" s="17"/>
      <c r="AU25" s="17"/>
      <c r="AV25" s="17"/>
      <c r="AW25" s="17"/>
    </row>
    <row r="26" spans="2:49" s="8" customFormat="1" ht="12.75">
      <c r="B26"/>
      <c r="C26"/>
      <c r="F26" s="29"/>
      <c r="G26"/>
      <c r="H26"/>
      <c r="I26" s="46"/>
      <c r="J26" s="47"/>
      <c r="K26" s="47"/>
      <c r="L26"/>
      <c r="N26" s="16"/>
      <c r="S26" s="17"/>
      <c r="T26" s="17"/>
      <c r="U26" s="17"/>
      <c r="V26" s="17"/>
      <c r="W26" s="17"/>
      <c r="X26" s="17"/>
      <c r="Y26" s="17"/>
      <c r="AE26" s="17"/>
      <c r="AF26" s="17"/>
      <c r="AG26" s="17"/>
      <c r="AH26" s="17"/>
      <c r="AI26" s="17"/>
      <c r="AJ26" s="17"/>
      <c r="AK26" s="17"/>
      <c r="AP26" s="29"/>
      <c r="AQ26" s="17"/>
      <c r="AR26" s="17"/>
      <c r="AS26" s="17"/>
      <c r="AT26" s="17"/>
      <c r="AU26" s="17"/>
      <c r="AV26" s="17"/>
      <c r="AW26" s="17"/>
    </row>
    <row r="27" spans="2:49" s="8" customFormat="1" ht="12.75">
      <c r="B27"/>
      <c r="C27"/>
      <c r="F27" s="28"/>
      <c r="G27"/>
      <c r="H27"/>
      <c r="I27" s="46"/>
      <c r="J27" s="47"/>
      <c r="K27" s="47"/>
      <c r="L27"/>
      <c r="N27" s="16"/>
      <c r="S27" s="17"/>
      <c r="T27" s="17"/>
      <c r="U27" s="17"/>
      <c r="V27" s="17"/>
      <c r="W27" s="17"/>
      <c r="X27" s="17"/>
      <c r="Y27" s="17"/>
      <c r="AE27" s="17"/>
      <c r="AF27" s="17"/>
      <c r="AG27" s="17"/>
      <c r="AH27" s="17"/>
      <c r="AI27" s="17"/>
      <c r="AJ27" s="17"/>
      <c r="AK27" s="17"/>
      <c r="AP27" s="28"/>
      <c r="AQ27" s="17"/>
      <c r="AR27" s="17"/>
      <c r="AS27" s="17"/>
      <c r="AT27" s="17"/>
      <c r="AU27" s="17"/>
      <c r="AV27" s="17"/>
      <c r="AW27" s="17"/>
    </row>
  </sheetData>
  <mergeCells count="13">
    <mergeCell ref="B16:G16"/>
    <mergeCell ref="F17:F19"/>
    <mergeCell ref="G17:G19"/>
    <mergeCell ref="B8:G8"/>
    <mergeCell ref="F9:F11"/>
    <mergeCell ref="G9:G11"/>
    <mergeCell ref="B12:G12"/>
    <mergeCell ref="F13:F15"/>
    <mergeCell ref="G13:G15"/>
    <mergeCell ref="B4:G4"/>
    <mergeCell ref="B1:G1"/>
    <mergeCell ref="F5:F7"/>
    <mergeCell ref="G5:G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Twix</cp:lastModifiedBy>
  <cp:lastPrinted>2009-05-26T18:30:46Z</cp:lastPrinted>
  <dcterms:created xsi:type="dcterms:W3CDTF">2006-12-14T08:20:40Z</dcterms:created>
  <dcterms:modified xsi:type="dcterms:W3CDTF">2009-05-26T18:38:57Z</dcterms:modified>
  <cp:category/>
  <cp:version/>
  <cp:contentType/>
  <cp:contentStatus/>
</cp:coreProperties>
</file>