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210" windowHeight="9435" activeTab="2"/>
  </bookViews>
  <sheets>
    <sheet name="допущенные" sheetId="1" r:id="rId1"/>
    <sheet name="квалификация" sheetId="2" r:id="rId2"/>
    <sheet name="ТОР 16" sheetId="3" r:id="rId3"/>
    <sheet name="в зачет ЧРБ" sheetId="4" r:id="rId4"/>
  </sheets>
  <definedNames/>
  <calcPr fullCalcOnLoad="1"/>
</workbook>
</file>

<file path=xl/sharedStrings.xml><?xml version="1.0" encoding="utf-8"?>
<sst xmlns="http://schemas.openxmlformats.org/spreadsheetml/2006/main" count="231" uniqueCount="121">
  <si>
    <t>за 1-2 места</t>
  </si>
  <si>
    <t>за 3-4 места</t>
  </si>
  <si>
    <t>TOP 16</t>
  </si>
  <si>
    <t>№
п/п</t>
  </si>
  <si>
    <t>Ст. №</t>
  </si>
  <si>
    <t>РБ, Минск</t>
  </si>
  <si>
    <t>Divinol team</t>
  </si>
  <si>
    <t>PagaPerformance</t>
  </si>
  <si>
    <t>BMW E36</t>
  </si>
  <si>
    <t>РБ, Гродно</t>
  </si>
  <si>
    <t>MEGA</t>
  </si>
  <si>
    <t>Mazda rx7</t>
  </si>
  <si>
    <t>BMW E46</t>
  </si>
  <si>
    <t>Nissan</t>
  </si>
  <si>
    <t>РБ, Брест</t>
  </si>
  <si>
    <t>BMW-E28</t>
  </si>
  <si>
    <t>Nissan S14</t>
  </si>
  <si>
    <t>BMW 318</t>
  </si>
  <si>
    <t>РФ, Москва</t>
  </si>
  <si>
    <t>КорCHEdrift</t>
  </si>
  <si>
    <t>Nismo.by</t>
  </si>
  <si>
    <t>Лицензия</t>
  </si>
  <si>
    <t>РАДЧЕНКО Кирилл</t>
  </si>
  <si>
    <t>САК Сергей</t>
  </si>
  <si>
    <t>ВИШНЕВСКИЙ Алексей</t>
  </si>
  <si>
    <t>НАГУЛА Дмитрий</t>
  </si>
  <si>
    <t>ШИКОВ Никита</t>
  </si>
  <si>
    <t>МАЗИН Андрей</t>
  </si>
  <si>
    <t>КАМИНСКИЙ Артем</t>
  </si>
  <si>
    <t>СПЛОШНОЙ Юрий</t>
  </si>
  <si>
    <t>КУРЛОВИЧ Руслан</t>
  </si>
  <si>
    <t>ХМЕЛЬНИЦКИЙ Алексей</t>
  </si>
  <si>
    <t>КРАВЕЦ Максим</t>
  </si>
  <si>
    <t>ПИСКАРЕВ Андрей</t>
  </si>
  <si>
    <t>BielitaRacingTeam</t>
  </si>
  <si>
    <t>MuayThaiDriftTeam</t>
  </si>
  <si>
    <t>K-Works.Team</t>
  </si>
  <si>
    <t>Nissan 200SX</t>
  </si>
  <si>
    <t>Nissan silvia S15</t>
  </si>
  <si>
    <t>Nissan 350Z</t>
  </si>
  <si>
    <t>BMW 550i</t>
  </si>
  <si>
    <t>МЕЛЕНКЕВИЧ Борис</t>
  </si>
  <si>
    <t>Список ДОПУЩЕННЫХ УЧАСТНИКОВ</t>
  </si>
  <si>
    <t>Команда</t>
  </si>
  <si>
    <t>Автомобиль</t>
  </si>
  <si>
    <t>РЕЗУЛЬТАТЫ  КВАЛИФИКАЦИОННЫХ  ЗАЕЗДОВ</t>
  </si>
  <si>
    <t>Айк Симонян</t>
  </si>
  <si>
    <t>Средняя оценка попытки</t>
  </si>
  <si>
    <t>BEST</t>
  </si>
  <si>
    <t>Фамилия, имя</t>
  </si>
  <si>
    <t>Место</t>
  </si>
  <si>
    <t>Денис Радиончик
Blaser</t>
  </si>
  <si>
    <t>Юрий Новиков</t>
  </si>
  <si>
    <t>Минск</t>
  </si>
  <si>
    <t>Гродно</t>
  </si>
  <si>
    <t>Брест</t>
  </si>
  <si>
    <t>Город</t>
  </si>
  <si>
    <t>Очки 
ТОР 16</t>
  </si>
  <si>
    <t>ИТОГ
(в зачет ЧРБ)</t>
  </si>
  <si>
    <t>II этап Чемпионата Рспублики Беларусь по дрифтингу</t>
  </si>
  <si>
    <t>Литва, Вильнюс</t>
  </si>
  <si>
    <t>Nissan Silvia S14A</t>
  </si>
  <si>
    <t>D1Sport</t>
  </si>
  <si>
    <t>Д 132121 РАФ</t>
  </si>
  <si>
    <t>Е 030/13 БАФ</t>
  </si>
  <si>
    <t>Е 033/13 БАФ</t>
  </si>
  <si>
    <t>Е 039/13 БАФ</t>
  </si>
  <si>
    <t>Е 043/13 БАФ</t>
  </si>
  <si>
    <t>Е 078/13 БАФ</t>
  </si>
  <si>
    <t>Е 081/13 БАФ</t>
  </si>
  <si>
    <t>D 037/13 БАФ</t>
  </si>
  <si>
    <t>Е 038/13 БАФ</t>
  </si>
  <si>
    <t>Е 077/13 БАФ</t>
  </si>
  <si>
    <t>Е 037/13 БАФ</t>
  </si>
  <si>
    <t>Е 029/13 БАФ</t>
  </si>
  <si>
    <t>Е 044/13 БАФ</t>
  </si>
  <si>
    <t>ЛЕВИЦКАС Гядеминас</t>
  </si>
  <si>
    <t>КРАСНОПЕВЦЕВ Максим</t>
  </si>
  <si>
    <t>Nissan 240sx</t>
  </si>
  <si>
    <t>1 место - №</t>
  </si>
  <si>
    <t>2 место - №</t>
  </si>
  <si>
    <t>3 место - №</t>
  </si>
  <si>
    <t>4 место - №</t>
  </si>
  <si>
    <t>Фамилия, имя 
участника</t>
  </si>
  <si>
    <t>Страна, 
город</t>
  </si>
  <si>
    <t>Спорт.
Разряд</t>
  </si>
  <si>
    <t>б/р</t>
  </si>
  <si>
    <t>МС</t>
  </si>
  <si>
    <t>КМС</t>
  </si>
  <si>
    <t>Очки за 
квал-цию</t>
  </si>
  <si>
    <t>Сумма очков</t>
  </si>
  <si>
    <t>III этап Чемпионата Рспублики Беларусь по дрифтингу</t>
  </si>
  <si>
    <t>07-08.09.2013, г.Пинск, ЧУП "Пинский спортивный комплекс" ДОСААФ</t>
  </si>
  <si>
    <t>ЗОРИН Алексей</t>
  </si>
  <si>
    <t>Е 035/13 БАФ</t>
  </si>
  <si>
    <t>АЛЕКНА Каститис</t>
  </si>
  <si>
    <t>Е 059 БАФ</t>
  </si>
  <si>
    <t>Е 060 БАФ</t>
  </si>
  <si>
    <r>
      <t xml:space="preserve">III этап ЧЕМПИОНАТА РЕСПУБЛИКИ БЕЛАРУСЬ ПО ДРИФТИНГУ
</t>
    </r>
    <r>
      <rPr>
        <sz val="14"/>
        <color indexed="8"/>
        <rFont val="Calibri"/>
        <family val="2"/>
      </rPr>
      <t>07-08.09.2013, г.Пинск, "Пинский спортивный комплекс" ДОСААФ</t>
    </r>
  </si>
  <si>
    <t>РАФ</t>
  </si>
  <si>
    <t>7 ВИШНЕВСКИЙ Алексей</t>
  </si>
  <si>
    <t>5 САК Сергей</t>
  </si>
  <si>
    <t>10 ШИКОВ Никита</t>
  </si>
  <si>
    <t>12 АЛЕКНА Каститис</t>
  </si>
  <si>
    <t>14 КАМИНСКИЙ Артем</t>
  </si>
  <si>
    <t>15 СПЛОШНОЙ Юрий</t>
  </si>
  <si>
    <t>9 НАГУЛА Дмитрий</t>
  </si>
  <si>
    <t>1 РАДЧЕНКО Кирилл</t>
  </si>
  <si>
    <t>13 МАЗИН Андрей</t>
  </si>
  <si>
    <t>55 КРАСНОПЕВЦЕВ Максим</t>
  </si>
  <si>
    <t>23 КУРЛОВИЧ Руслан</t>
  </si>
  <si>
    <t>36 ПИСКАРЕВ Андрей</t>
  </si>
  <si>
    <t>2 ЗОРИН Алексей</t>
  </si>
  <si>
    <t>22 КРАВЕЦ Максим</t>
  </si>
  <si>
    <t>16 ЛЕВИЦКАС Гядеминас</t>
  </si>
  <si>
    <t>28 МЕЛЕНКЕВИЧ Борис</t>
  </si>
  <si>
    <t>Вильнюс</t>
  </si>
  <si>
    <t>3</t>
  </si>
  <si>
    <t>4</t>
  </si>
  <si>
    <t>PagaPerformance Liqui Moly</t>
  </si>
  <si>
    <t>Bielita Racing Team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</si>
</sst>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Microsoft Sans Serif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32" borderId="0" xfId="52" applyFont="1" applyFill="1" applyAlignment="1">
      <alignment horizontal="center" vertical="center" wrapText="1"/>
      <protection/>
    </xf>
    <xf numFmtId="0" fontId="5" fillId="32" borderId="0" xfId="52" applyFont="1" applyFill="1" applyAlignment="1">
      <alignment horizontal="center" vertical="center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4" fillId="32" borderId="0" xfId="52" applyFont="1" applyFill="1" applyBorder="1" applyAlignment="1">
      <alignment horizontal="center" vertical="center" wrapText="1"/>
      <protection/>
    </xf>
    <xf numFmtId="0" fontId="5" fillId="32" borderId="11" xfId="52" applyFont="1" applyFill="1" applyBorder="1" applyAlignment="1">
      <alignment horizontal="center" vertical="center" wrapText="1"/>
      <protection/>
    </xf>
    <xf numFmtId="0" fontId="5" fillId="32" borderId="12" xfId="52" applyFont="1" applyFill="1" applyBorder="1" applyAlignment="1">
      <alignment horizontal="center" vertical="center" wrapText="1"/>
      <protection/>
    </xf>
    <xf numFmtId="0" fontId="4" fillId="32" borderId="13" xfId="52" applyFont="1" applyFill="1" applyBorder="1" applyAlignment="1">
      <alignment horizontal="center" vertical="center" wrapText="1"/>
      <protection/>
    </xf>
    <xf numFmtId="0" fontId="5" fillId="32" borderId="14" xfId="52" applyFont="1" applyFill="1" applyBorder="1" applyAlignment="1">
      <alignment horizontal="center" vertical="center" wrapText="1"/>
      <protection/>
    </xf>
    <xf numFmtId="0" fontId="5" fillId="32" borderId="15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32" borderId="16" xfId="52" applyFont="1" applyFill="1" applyBorder="1" applyAlignment="1">
      <alignment horizontal="center" vertical="center" wrapText="1"/>
      <protection/>
    </xf>
    <xf numFmtId="0" fontId="4" fillId="32" borderId="17" xfId="52" applyFont="1" applyFill="1" applyBorder="1" applyAlignment="1">
      <alignment horizontal="center" vertical="center" wrapText="1"/>
      <protection/>
    </xf>
    <xf numFmtId="0" fontId="4" fillId="32" borderId="18" xfId="52" applyFont="1" applyFill="1" applyBorder="1" applyAlignment="1">
      <alignment horizontal="center" vertical="center" wrapText="1"/>
      <protection/>
    </xf>
    <xf numFmtId="0" fontId="5" fillId="32" borderId="19" xfId="52" applyFont="1" applyFill="1" applyBorder="1" applyAlignment="1">
      <alignment horizontal="center" vertical="center" wrapText="1"/>
      <protection/>
    </xf>
    <xf numFmtId="0" fontId="5" fillId="32" borderId="0" xfId="52" applyFont="1" applyFill="1" applyBorder="1" applyAlignment="1">
      <alignment horizontal="center" vertical="center" wrapText="1"/>
      <protection/>
    </xf>
    <xf numFmtId="0" fontId="4" fillId="32" borderId="20" xfId="52" applyFont="1" applyFill="1" applyBorder="1" applyAlignment="1">
      <alignment horizontal="center" vertical="center" wrapText="1"/>
      <protection/>
    </xf>
    <xf numFmtId="0" fontId="4" fillId="32" borderId="21" xfId="52" applyFont="1" applyFill="1" applyBorder="1" applyAlignment="1">
      <alignment horizontal="center" vertical="center" wrapText="1"/>
      <protection/>
    </xf>
    <xf numFmtId="0" fontId="5" fillId="32" borderId="22" xfId="52" applyFont="1" applyFill="1" applyBorder="1" applyAlignment="1">
      <alignment horizontal="center" vertical="center" wrapText="1"/>
      <protection/>
    </xf>
    <xf numFmtId="0" fontId="4" fillId="32" borderId="22" xfId="52" applyFont="1" applyFill="1" applyBorder="1" applyAlignment="1">
      <alignment horizontal="center" vertical="center" wrapText="1"/>
      <protection/>
    </xf>
    <xf numFmtId="0" fontId="5" fillId="32" borderId="23" xfId="52" applyFont="1" applyFill="1" applyBorder="1" applyAlignment="1">
      <alignment horizontal="center" vertical="center" wrapText="1"/>
      <protection/>
    </xf>
    <xf numFmtId="0" fontId="2" fillId="32" borderId="0" xfId="52" applyFont="1" applyFill="1" applyBorder="1" applyAlignment="1">
      <alignment horizontal="left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32" borderId="0" xfId="52" applyFont="1" applyFill="1" applyBorder="1" applyAlignment="1">
      <alignment horizontal="left" vertical="center" wrapText="1"/>
      <protection/>
    </xf>
    <xf numFmtId="0" fontId="2" fillId="32" borderId="24" xfId="52" applyFont="1" applyFill="1" applyBorder="1" applyAlignment="1">
      <alignment horizontal="left" vertical="center" wrapText="1"/>
      <protection/>
    </xf>
    <xf numFmtId="0" fontId="3" fillId="32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" fillId="0" borderId="0" xfId="52" applyFont="1" applyFill="1" applyAlignment="1">
      <alignment vertical="center"/>
      <protection/>
    </xf>
    <xf numFmtId="0" fontId="6" fillId="32" borderId="0" xfId="52" applyFont="1" applyFill="1" applyBorder="1" applyAlignment="1">
      <alignment horizontal="left" vertical="center"/>
      <protection/>
    </xf>
    <xf numFmtId="0" fontId="6" fillId="32" borderId="0" xfId="52" applyFont="1" applyFill="1" applyAlignment="1">
      <alignment horizontal="left" vertical="center"/>
      <protection/>
    </xf>
    <xf numFmtId="0" fontId="0" fillId="0" borderId="0" xfId="0" applyAlignment="1">
      <alignment horizontal="right"/>
    </xf>
    <xf numFmtId="0" fontId="4" fillId="32" borderId="25" xfId="52" applyFont="1" applyFill="1" applyBorder="1" applyAlignment="1">
      <alignment horizontal="left" vertical="center"/>
      <protection/>
    </xf>
    <xf numFmtId="0" fontId="0" fillId="0" borderId="0" xfId="0" applyAlignment="1">
      <alignment horizontal="left" wrapText="1"/>
    </xf>
    <xf numFmtId="0" fontId="4" fillId="32" borderId="0" xfId="52" applyFont="1" applyFill="1" applyBorder="1" applyAlignment="1">
      <alignment horizontal="left" vertical="center"/>
      <protection/>
    </xf>
    <xf numFmtId="0" fontId="4" fillId="32" borderId="24" xfId="52" applyFont="1" applyFill="1" applyBorder="1" applyAlignment="1">
      <alignment horizontal="left" vertical="center"/>
      <protection/>
    </xf>
    <xf numFmtId="0" fontId="5" fillId="32" borderId="0" xfId="52" applyFont="1" applyFill="1" applyAlignment="1">
      <alignment horizontal="left" vertical="center"/>
      <protection/>
    </xf>
    <xf numFmtId="0" fontId="4" fillId="32" borderId="25" xfId="52" applyFont="1" applyFill="1" applyBorder="1" applyAlignment="1">
      <alignment horizontal="right" vertical="center"/>
      <protection/>
    </xf>
    <xf numFmtId="0" fontId="4" fillId="32" borderId="0" xfId="52" applyFont="1" applyFill="1" applyBorder="1" applyAlignment="1">
      <alignment horizontal="right" vertical="center"/>
      <protection/>
    </xf>
    <xf numFmtId="0" fontId="4" fillId="32" borderId="24" xfId="52" applyFont="1" applyFill="1" applyBorder="1" applyAlignment="1">
      <alignment horizontal="right" vertical="center"/>
      <protection/>
    </xf>
    <xf numFmtId="0" fontId="5" fillId="32" borderId="0" xfId="52" applyFont="1" applyFill="1" applyAlignment="1">
      <alignment horizontal="right" vertical="center"/>
      <protection/>
    </xf>
    <xf numFmtId="0" fontId="4" fillId="32" borderId="13" xfId="52" applyFont="1" applyFill="1" applyBorder="1" applyAlignment="1">
      <alignment horizontal="right" vertical="center"/>
      <protection/>
    </xf>
    <xf numFmtId="0" fontId="4" fillId="32" borderId="0" xfId="52" applyFont="1" applyFill="1" applyAlignment="1">
      <alignment horizontal="right" vertical="center"/>
      <protection/>
    </xf>
    <xf numFmtId="0" fontId="4" fillId="32" borderId="0" xfId="52" applyFont="1" applyFill="1" applyBorder="1" applyAlignment="1">
      <alignment horizontal="center" vertical="center"/>
      <protection/>
    </xf>
    <xf numFmtId="0" fontId="5" fillId="32" borderId="0" xfId="52" applyFont="1" applyFill="1" applyAlignment="1">
      <alignment horizontal="center" vertical="center"/>
      <protection/>
    </xf>
    <xf numFmtId="0" fontId="4" fillId="32" borderId="0" xfId="52" applyFont="1" applyFill="1" applyAlignment="1">
      <alignment horizontal="center" vertical="center"/>
      <protection/>
    </xf>
    <xf numFmtId="0" fontId="4" fillId="32" borderId="21" xfId="52" applyFont="1" applyFill="1" applyBorder="1" applyAlignment="1">
      <alignment horizontal="left" vertical="center"/>
      <protection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center"/>
      <protection/>
    </xf>
    <xf numFmtId="0" fontId="1" fillId="0" borderId="26" xfId="5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0" xfId="52" applyFont="1" applyFill="1" applyAlignment="1">
      <alignment horizontal="center"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/>
      <protection/>
    </xf>
    <xf numFmtId="0" fontId="12" fillId="0" borderId="26" xfId="52" applyFont="1" applyFill="1" applyBorder="1" applyAlignment="1">
      <alignment horizontal="left" vertical="center" wrapText="1"/>
      <protection/>
    </xf>
    <xf numFmtId="0" fontId="12" fillId="0" borderId="26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/>
      <protection/>
    </xf>
    <xf numFmtId="0" fontId="16" fillId="0" borderId="26" xfId="52" applyFont="1" applyFill="1" applyBorder="1" applyAlignment="1">
      <alignment/>
      <protection/>
    </xf>
    <xf numFmtId="0" fontId="13" fillId="0" borderId="0" xfId="52" applyFont="1" applyFill="1" applyAlignment="1">
      <alignment vertical="center"/>
      <protection/>
    </xf>
    <xf numFmtId="0" fontId="16" fillId="0" borderId="26" xfId="52" applyFont="1" applyFill="1" applyBorder="1" applyAlignment="1">
      <alignment wrapText="1"/>
      <protection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3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2" fontId="13" fillId="0" borderId="33" xfId="0" applyNumberFormat="1" applyFont="1" applyFill="1" applyBorder="1" applyAlignment="1">
      <alignment horizontal="center"/>
    </xf>
    <xf numFmtId="2" fontId="13" fillId="0" borderId="26" xfId="0" applyNumberFormat="1" applyFont="1" applyFill="1" applyBorder="1" applyAlignment="1">
      <alignment horizontal="center"/>
    </xf>
    <xf numFmtId="2" fontId="13" fillId="0" borderId="34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2" fontId="13" fillId="0" borderId="36" xfId="0" applyNumberFormat="1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2" fontId="13" fillId="0" borderId="38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32" borderId="25" xfId="52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/>
    </xf>
    <xf numFmtId="0" fontId="11" fillId="0" borderId="0" xfId="52" applyFont="1" applyFill="1" applyAlignment="1">
      <alignment horizontal="center"/>
      <protection/>
    </xf>
    <xf numFmtId="0" fontId="16" fillId="0" borderId="26" xfId="52" applyFont="1" applyFill="1" applyBorder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40" xfId="52" applyFont="1" applyFill="1" applyBorder="1" applyAlignment="1">
      <alignment horizontal="center" vertical="center"/>
      <protection/>
    </xf>
    <xf numFmtId="0" fontId="13" fillId="0" borderId="40" xfId="52" applyFont="1" applyFill="1" applyBorder="1" applyAlignment="1">
      <alignment horizontal="center" vertical="center"/>
      <protection/>
    </xf>
    <xf numFmtId="0" fontId="20" fillId="0" borderId="34" xfId="52" applyFont="1" applyFill="1" applyBorder="1" applyAlignment="1">
      <alignment horizontal="center" vertical="center"/>
      <protection/>
    </xf>
    <xf numFmtId="0" fontId="21" fillId="0" borderId="33" xfId="52" applyFont="1" applyFill="1" applyBorder="1" applyAlignment="1">
      <alignment horizontal="center" vertical="center"/>
      <protection/>
    </xf>
    <xf numFmtId="0" fontId="22" fillId="0" borderId="34" xfId="52" applyFont="1" applyFill="1" applyBorder="1" applyAlignment="1">
      <alignment horizontal="center" vertical="center"/>
      <protection/>
    </xf>
    <xf numFmtId="0" fontId="21" fillId="0" borderId="20" xfId="52" applyFont="1" applyFill="1" applyBorder="1" applyAlignment="1">
      <alignment horizontal="center"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0" fontId="22" fillId="0" borderId="27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12" fillId="0" borderId="42" xfId="52" applyFont="1" applyFill="1" applyBorder="1" applyAlignment="1">
      <alignment horizontal="left" vertical="center" wrapText="1"/>
      <protection/>
    </xf>
    <xf numFmtId="0" fontId="12" fillId="0" borderId="43" xfId="52" applyFont="1" applyFill="1" applyBorder="1" applyAlignment="1">
      <alignment horizontal="center" vertical="center" wrapText="1"/>
      <protection/>
    </xf>
    <xf numFmtId="0" fontId="8" fillId="0" borderId="43" xfId="52" applyFont="1" applyFill="1" applyBorder="1" applyAlignment="1">
      <alignment horizontal="center" vertical="center" wrapText="1"/>
      <protection/>
    </xf>
    <xf numFmtId="0" fontId="12" fillId="0" borderId="44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/>
      <protection/>
    </xf>
    <xf numFmtId="0" fontId="16" fillId="0" borderId="26" xfId="52" applyFont="1" applyFill="1" applyBorder="1" applyAlignment="1">
      <alignment horizontal="left"/>
      <protection/>
    </xf>
    <xf numFmtId="0" fontId="54" fillId="0" borderId="0" xfId="52" applyFont="1" applyFill="1" applyAlignment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26" xfId="52" applyFont="1" applyFill="1" applyBorder="1" applyAlignment="1">
      <alignment vertical="top" wrapText="1"/>
      <protection/>
    </xf>
    <xf numFmtId="0" fontId="16" fillId="0" borderId="26" xfId="0" applyFont="1" applyFill="1" applyBorder="1" applyAlignment="1">
      <alignment vertical="top" wrapText="1"/>
    </xf>
    <xf numFmtId="0" fontId="19" fillId="33" borderId="33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2" fontId="13" fillId="33" borderId="33" xfId="0" applyNumberFormat="1" applyFont="1" applyFill="1" applyBorder="1" applyAlignment="1">
      <alignment horizontal="center"/>
    </xf>
    <xf numFmtId="2" fontId="13" fillId="33" borderId="26" xfId="0" applyNumberFormat="1" applyFont="1" applyFill="1" applyBorder="1" applyAlignment="1">
      <alignment horizontal="center"/>
    </xf>
    <xf numFmtId="2" fontId="13" fillId="33" borderId="34" xfId="0" applyNumberFormat="1" applyFont="1" applyFill="1" applyBorder="1" applyAlignment="1">
      <alignment horizontal="center"/>
    </xf>
    <xf numFmtId="2" fontId="16" fillId="33" borderId="35" xfId="0" applyNumberFormat="1" applyFont="1" applyFill="1" applyBorder="1" applyAlignment="1">
      <alignment horizontal="center"/>
    </xf>
    <xf numFmtId="1" fontId="15" fillId="33" borderId="3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/>
    </xf>
    <xf numFmtId="49" fontId="20" fillId="0" borderId="34" xfId="52" applyNumberFormat="1" applyFont="1" applyFill="1" applyBorder="1" applyAlignment="1">
      <alignment horizontal="center" vertical="center"/>
      <protection/>
    </xf>
    <xf numFmtId="0" fontId="16" fillId="0" borderId="41" xfId="52" applyFont="1" applyFill="1" applyBorder="1" applyAlignment="1">
      <alignment vertical="top" wrapText="1"/>
      <protection/>
    </xf>
    <xf numFmtId="0" fontId="15" fillId="0" borderId="26" xfId="52" applyFont="1" applyFill="1" applyBorder="1" applyAlignment="1">
      <alignment vertical="top" wrapText="1"/>
      <protection/>
    </xf>
    <xf numFmtId="0" fontId="15" fillId="0" borderId="26" xfId="0" applyFont="1" applyFill="1" applyBorder="1" applyAlignment="1">
      <alignment vertical="top" wrapText="1"/>
    </xf>
    <xf numFmtId="0" fontId="13" fillId="0" borderId="41" xfId="52" applyFont="1" applyFill="1" applyBorder="1" applyAlignment="1">
      <alignment horizontal="center" vertical="top"/>
      <protection/>
    </xf>
    <xf numFmtId="0" fontId="13" fillId="0" borderId="26" xfId="52" applyFont="1" applyFill="1" applyBorder="1" applyAlignment="1">
      <alignment horizontal="center" vertical="top"/>
      <protection/>
    </xf>
    <xf numFmtId="0" fontId="16" fillId="0" borderId="41" xfId="52" applyFont="1" applyFill="1" applyBorder="1" applyAlignment="1">
      <alignment horizontal="center" vertical="top"/>
      <protection/>
    </xf>
    <xf numFmtId="0" fontId="15" fillId="0" borderId="41" xfId="0" applyFont="1" applyFill="1" applyBorder="1" applyAlignment="1">
      <alignment vertical="top"/>
    </xf>
    <xf numFmtId="0" fontId="16" fillId="0" borderId="26" xfId="0" applyFont="1" applyFill="1" applyBorder="1" applyAlignment="1">
      <alignment vertical="top"/>
    </xf>
    <xf numFmtId="0" fontId="15" fillId="0" borderId="26" xfId="52" applyFont="1" applyFill="1" applyBorder="1" applyAlignment="1">
      <alignment horizontal="center" vertical="top" wrapText="1"/>
      <protection/>
    </xf>
    <xf numFmtId="0" fontId="15" fillId="0" borderId="26" xfId="0" applyFont="1" applyFill="1" applyBorder="1" applyAlignment="1">
      <alignment vertical="top"/>
    </xf>
    <xf numFmtId="0" fontId="16" fillId="0" borderId="26" xfId="52" applyFont="1" applyFill="1" applyBorder="1" applyAlignment="1">
      <alignment vertical="top"/>
      <protection/>
    </xf>
    <xf numFmtId="0" fontId="15" fillId="0" borderId="26" xfId="0" applyFont="1" applyFill="1" applyBorder="1" applyAlignment="1">
      <alignment horizontal="center" vertical="top"/>
    </xf>
    <xf numFmtId="0" fontId="15" fillId="0" borderId="26" xfId="52" applyFont="1" applyFill="1" applyBorder="1" applyAlignment="1">
      <alignment horizontal="center" vertical="top"/>
      <protection/>
    </xf>
    <xf numFmtId="0" fontId="15" fillId="0" borderId="26" xfId="52" applyFont="1" applyFill="1" applyBorder="1" applyAlignment="1">
      <alignment horizontal="center" vertical="top" wrapText="1"/>
      <protection/>
    </xf>
    <xf numFmtId="0" fontId="16" fillId="0" borderId="26" xfId="52" applyFont="1" applyFill="1" applyBorder="1" applyAlignment="1">
      <alignment horizontal="center" vertical="top" wrapText="1"/>
      <protection/>
    </xf>
    <xf numFmtId="0" fontId="16" fillId="0" borderId="26" xfId="52" applyFont="1" applyFill="1" applyBorder="1" applyAlignment="1">
      <alignment horizontal="center" vertical="top"/>
      <protection/>
    </xf>
    <xf numFmtId="0" fontId="15" fillId="0" borderId="26" xfId="0" applyFont="1" applyFill="1" applyBorder="1" applyAlignment="1">
      <alignment vertical="top" wrapText="1"/>
    </xf>
    <xf numFmtId="0" fontId="23" fillId="0" borderId="0" xfId="52" applyFont="1" applyFill="1" applyAlignment="1">
      <alignment horizontal="center" vertical="top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4" fillId="32" borderId="50" xfId="52" applyFont="1" applyFill="1" applyBorder="1" applyAlignment="1">
      <alignment horizontal="center" vertical="center" wrapText="1"/>
      <protection/>
    </xf>
    <xf numFmtId="0" fontId="4" fillId="32" borderId="51" xfId="52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32" borderId="0" xfId="52" applyFont="1" applyFill="1" applyBorder="1" applyAlignment="1">
      <alignment horizontal="center" wrapText="1"/>
      <protection/>
    </xf>
    <xf numFmtId="14" fontId="5" fillId="32" borderId="0" xfId="52" applyNumberFormat="1" applyFont="1" applyFill="1" applyAlignment="1">
      <alignment horizontal="center" vertical="center" wrapText="1"/>
      <protection/>
    </xf>
    <xf numFmtId="0" fontId="5" fillId="32" borderId="50" xfId="52" applyFont="1" applyFill="1" applyBorder="1" applyAlignment="1">
      <alignment horizontal="center" vertical="center" wrapText="1"/>
      <protection/>
    </xf>
    <xf numFmtId="0" fontId="4" fillId="32" borderId="52" xfId="52" applyFont="1" applyFill="1" applyBorder="1" applyAlignment="1">
      <alignment horizontal="center" vertical="center" wrapText="1"/>
      <protection/>
    </xf>
    <xf numFmtId="0" fontId="4" fillId="32" borderId="53" xfId="52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4" fillId="0" borderId="45" xfId="52" applyFont="1" applyFill="1" applyBorder="1" applyAlignment="1">
      <alignment horizontal="center" wrapText="1"/>
      <protection/>
    </xf>
    <xf numFmtId="0" fontId="24" fillId="0" borderId="47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19050</xdr:rowOff>
    </xdr:from>
    <xdr:to>
      <xdr:col>0</xdr:col>
      <xdr:colOff>276225</xdr:colOff>
      <xdr:row>2</xdr:row>
      <xdr:rowOff>57150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58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1714500</xdr:colOff>
      <xdr:row>0</xdr:row>
      <xdr:rowOff>0</xdr:rowOff>
    </xdr:from>
    <xdr:to>
      <xdr:col>3</xdr:col>
      <xdr:colOff>952500</xdr:colOff>
      <xdr:row>1</xdr:row>
      <xdr:rowOff>142875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0</xdr:rowOff>
    </xdr:from>
    <xdr:to>
      <xdr:col>6</xdr:col>
      <xdr:colOff>152400</xdr:colOff>
      <xdr:row>1</xdr:row>
      <xdr:rowOff>57150</xdr:rowOff>
    </xdr:to>
    <xdr:pic>
      <xdr:nvPicPr>
        <xdr:cNvPr id="3" name="Рисунок 3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723900</xdr:colOff>
      <xdr:row>28</xdr:row>
      <xdr:rowOff>180975</xdr:rowOff>
    </xdr:from>
    <xdr:ext cx="1885950" cy="657225"/>
    <xdr:sp>
      <xdr:nvSpPr>
        <xdr:cNvPr id="4" name="TextBox 4"/>
        <xdr:cNvSpPr txBox="1">
          <a:spLocks noChangeArrowheads="1"/>
        </xdr:cNvSpPr>
      </xdr:nvSpPr>
      <xdr:spPr>
        <a:xfrm>
          <a:off x="4724400" y="7448550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Евсюк Т.А.</a:t>
          </a:r>
        </a:p>
      </xdr:txBody>
    </xdr:sp>
    <xdr:clientData/>
  </xdr:oneCellAnchor>
  <xdr:oneCellAnchor>
    <xdr:from>
      <xdr:col>2</xdr:col>
      <xdr:colOff>323850</xdr:colOff>
      <xdr:row>29</xdr:row>
      <xdr:rowOff>0</xdr:rowOff>
    </xdr:from>
    <xdr:ext cx="1905000" cy="657225"/>
    <xdr:sp>
      <xdr:nvSpPr>
        <xdr:cNvPr id="5" name="TextBox 5"/>
        <xdr:cNvSpPr txBox="1">
          <a:spLocks noChangeArrowheads="1"/>
        </xdr:cNvSpPr>
      </xdr:nvSpPr>
      <xdr:spPr>
        <a:xfrm>
          <a:off x="1019175" y="7458075"/>
          <a:ext cx="1905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Симонян А.А.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371475</xdr:colOff>
      <xdr:row>0</xdr:row>
      <xdr:rowOff>9525</xdr:rowOff>
    </xdr:from>
    <xdr:to>
      <xdr:col>14</xdr:col>
      <xdr:colOff>342900</xdr:colOff>
      <xdr:row>2</xdr:row>
      <xdr:rowOff>76200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9525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0</xdr:row>
      <xdr:rowOff>0</xdr:rowOff>
    </xdr:from>
    <xdr:to>
      <xdr:col>15</xdr:col>
      <xdr:colOff>542925</xdr:colOff>
      <xdr:row>2</xdr:row>
      <xdr:rowOff>0</xdr:rowOff>
    </xdr:to>
    <xdr:pic>
      <xdr:nvPicPr>
        <xdr:cNvPr id="2" name="Рисунок 2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190500</xdr:colOff>
      <xdr:row>27</xdr:row>
      <xdr:rowOff>0</xdr:rowOff>
    </xdr:from>
    <xdr:ext cx="2990850" cy="657225"/>
    <xdr:sp>
      <xdr:nvSpPr>
        <xdr:cNvPr id="3" name="TextBox 3"/>
        <xdr:cNvSpPr txBox="1">
          <a:spLocks noChangeArrowheads="1"/>
        </xdr:cNvSpPr>
      </xdr:nvSpPr>
      <xdr:spPr>
        <a:xfrm>
          <a:off x="5514975" y="6381750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Евсюк Т.А.</a:t>
          </a:r>
        </a:p>
      </xdr:txBody>
    </xdr:sp>
    <xdr:clientData/>
  </xdr:oneCellAnchor>
  <xdr:oneCellAnchor>
    <xdr:from>
      <xdr:col>1</xdr:col>
      <xdr:colOff>838200</xdr:colOff>
      <xdr:row>27</xdr:row>
      <xdr:rowOff>9525</xdr:rowOff>
    </xdr:from>
    <xdr:ext cx="2990850" cy="657225"/>
    <xdr:sp>
      <xdr:nvSpPr>
        <xdr:cNvPr id="4" name="TextBox 4"/>
        <xdr:cNvSpPr txBox="1">
          <a:spLocks noChangeArrowheads="1"/>
        </xdr:cNvSpPr>
      </xdr:nvSpPr>
      <xdr:spPr>
        <a:xfrm>
          <a:off x="1114425" y="6391275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Симонян А.А.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0</xdr:rowOff>
    </xdr:from>
    <xdr:to>
      <xdr:col>13</xdr:col>
      <xdr:colOff>581025</xdr:colOff>
      <xdr:row>1</xdr:row>
      <xdr:rowOff>28575</xdr:rowOff>
    </xdr:to>
    <xdr:pic>
      <xdr:nvPicPr>
        <xdr:cNvPr id="1" name="Рисунок 1" descr="Logo_BAF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1</xdr:row>
      <xdr:rowOff>85725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333375</xdr:colOff>
      <xdr:row>25</xdr:row>
      <xdr:rowOff>114300</xdr:rowOff>
    </xdr:from>
    <xdr:ext cx="2990850" cy="657225"/>
    <xdr:sp>
      <xdr:nvSpPr>
        <xdr:cNvPr id="3" name="TextBox 4"/>
        <xdr:cNvSpPr txBox="1">
          <a:spLocks noChangeArrowheads="1"/>
        </xdr:cNvSpPr>
      </xdr:nvSpPr>
      <xdr:spPr>
        <a:xfrm>
          <a:off x="5505450" y="6419850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Евсюк Т.А.</a:t>
          </a:r>
        </a:p>
      </xdr:txBody>
    </xdr:sp>
    <xdr:clientData/>
  </xdr:oneCellAnchor>
  <xdr:oneCellAnchor>
    <xdr:from>
      <xdr:col>2</xdr:col>
      <xdr:colOff>0</xdr:colOff>
      <xdr:row>25</xdr:row>
      <xdr:rowOff>123825</xdr:rowOff>
    </xdr:from>
    <xdr:ext cx="2990850" cy="657225"/>
    <xdr:sp>
      <xdr:nvSpPr>
        <xdr:cNvPr id="4" name="TextBox 5"/>
        <xdr:cNvSpPr txBox="1">
          <a:spLocks noChangeArrowheads="1"/>
        </xdr:cNvSpPr>
      </xdr:nvSpPr>
      <xdr:spPr>
        <a:xfrm>
          <a:off x="1114425" y="6429375"/>
          <a:ext cx="2990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Симонян А.А.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19050</xdr:rowOff>
    </xdr:from>
    <xdr:to>
      <xdr:col>0</xdr:col>
      <xdr:colOff>276225</xdr:colOff>
      <xdr:row>3</xdr:row>
      <xdr:rowOff>47625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77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0</xdr:rowOff>
    </xdr:from>
    <xdr:to>
      <xdr:col>1</xdr:col>
      <xdr:colOff>638175</xdr:colOff>
      <xdr:row>2</xdr:row>
      <xdr:rowOff>180975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0</xdr:rowOff>
    </xdr:from>
    <xdr:to>
      <xdr:col>7</xdr:col>
      <xdr:colOff>266700</xdr:colOff>
      <xdr:row>2</xdr:row>
      <xdr:rowOff>114300</xdr:rowOff>
    </xdr:to>
    <xdr:pic>
      <xdr:nvPicPr>
        <xdr:cNvPr id="3" name="Рисунок 4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0</xdr:rowOff>
    </xdr:from>
    <xdr:to>
      <xdr:col>9</xdr:col>
      <xdr:colOff>95250</xdr:colOff>
      <xdr:row>2</xdr:row>
      <xdr:rowOff>19050</xdr:rowOff>
    </xdr:to>
    <xdr:pic>
      <xdr:nvPicPr>
        <xdr:cNvPr id="4" name="Рисунок 5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66675</xdr:colOff>
      <xdr:row>23</xdr:row>
      <xdr:rowOff>152400</xdr:rowOff>
    </xdr:from>
    <xdr:ext cx="1885950" cy="657225"/>
    <xdr:sp>
      <xdr:nvSpPr>
        <xdr:cNvPr id="5" name="TextBox 6"/>
        <xdr:cNvSpPr txBox="1">
          <a:spLocks noChangeArrowheads="1"/>
        </xdr:cNvSpPr>
      </xdr:nvSpPr>
      <xdr:spPr>
        <a:xfrm>
          <a:off x="3962400" y="8296275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Евсюк Т.А.</a:t>
          </a:r>
        </a:p>
      </xdr:txBody>
    </xdr:sp>
    <xdr:clientData/>
  </xdr:oneCellAnchor>
  <xdr:oneCellAnchor>
    <xdr:from>
      <xdr:col>1</xdr:col>
      <xdr:colOff>638175</xdr:colOff>
      <xdr:row>23</xdr:row>
      <xdr:rowOff>161925</xdr:rowOff>
    </xdr:from>
    <xdr:ext cx="1905000" cy="657225"/>
    <xdr:sp>
      <xdr:nvSpPr>
        <xdr:cNvPr id="6" name="TextBox 7"/>
        <xdr:cNvSpPr txBox="1">
          <a:spLocks noChangeArrowheads="1"/>
        </xdr:cNvSpPr>
      </xdr:nvSpPr>
      <xdr:spPr>
        <a:xfrm>
          <a:off x="914400" y="8305800"/>
          <a:ext cx="1905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Руководитель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гонки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Симонян А.А.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20" sqref="G20:H20"/>
    </sheetView>
  </sheetViews>
  <sheetFormatPr defaultColWidth="9.140625" defaultRowHeight="15"/>
  <cols>
    <col min="1" max="1" width="4.140625" style="55" bestFit="1" customWidth="1"/>
    <col min="2" max="2" width="6.28125" style="55" bestFit="1" customWidth="1"/>
    <col min="3" max="3" width="25.7109375" style="55" bestFit="1" customWidth="1"/>
    <col min="4" max="4" width="16.421875" style="55" bestFit="1" customWidth="1"/>
    <col min="5" max="5" width="7.421875" style="81" bestFit="1" customWidth="1"/>
    <col min="6" max="6" width="17.00390625" style="55" customWidth="1"/>
    <col min="7" max="7" width="17.8515625" style="55" customWidth="1"/>
    <col min="8" max="8" width="19.7109375" style="55" bestFit="1" customWidth="1"/>
    <col min="9" max="16384" width="9.140625" style="55" customWidth="1"/>
  </cols>
  <sheetData>
    <row r="1" ht="52.5" customHeight="1"/>
    <row r="2" ht="15"/>
    <row r="3" spans="1:8" s="50" customFormat="1" ht="23.25">
      <c r="A3" s="165" t="s">
        <v>91</v>
      </c>
      <c r="B3" s="165"/>
      <c r="C3" s="165"/>
      <c r="D3" s="165"/>
      <c r="E3" s="165"/>
      <c r="F3" s="165"/>
      <c r="G3" s="165"/>
      <c r="H3" s="165"/>
    </row>
    <row r="4" spans="1:8" s="50" customFormat="1" ht="18.75">
      <c r="A4" s="166" t="s">
        <v>92</v>
      </c>
      <c r="B4" s="167"/>
      <c r="C4" s="167"/>
      <c r="D4" s="167"/>
      <c r="E4" s="167"/>
      <c r="F4" s="167"/>
      <c r="G4" s="167"/>
      <c r="H4" s="167"/>
    </row>
    <row r="5" spans="1:5" s="50" customFormat="1" ht="14.25" customHeight="1">
      <c r="A5" s="56"/>
      <c r="D5" s="51"/>
      <c r="E5" s="51"/>
    </row>
    <row r="6" spans="1:8" s="50" customFormat="1" ht="18.75">
      <c r="A6" s="167" t="s">
        <v>42</v>
      </c>
      <c r="B6" s="167"/>
      <c r="C6" s="167"/>
      <c r="D6" s="167"/>
      <c r="E6" s="167"/>
      <c r="F6" s="167"/>
      <c r="G6" s="167"/>
      <c r="H6" s="167"/>
    </row>
    <row r="7" spans="2:8" s="57" customFormat="1" ht="12.75">
      <c r="B7" s="58"/>
      <c r="C7" s="58"/>
      <c r="D7" s="58"/>
      <c r="E7" s="106"/>
      <c r="F7" s="58"/>
      <c r="G7" s="58"/>
      <c r="H7" s="58"/>
    </row>
    <row r="8" spans="1:8" s="31" customFormat="1" ht="30.75" customHeight="1">
      <c r="A8" s="59" t="s">
        <v>3</v>
      </c>
      <c r="B8" s="60" t="s">
        <v>4</v>
      </c>
      <c r="C8" s="60" t="s">
        <v>83</v>
      </c>
      <c r="D8" s="60" t="s">
        <v>21</v>
      </c>
      <c r="E8" s="60" t="s">
        <v>85</v>
      </c>
      <c r="F8" s="60" t="s">
        <v>84</v>
      </c>
      <c r="G8" s="60" t="s">
        <v>44</v>
      </c>
      <c r="H8" s="60" t="s">
        <v>43</v>
      </c>
    </row>
    <row r="9" spans="1:8" s="63" customFormat="1" ht="20.25" customHeight="1">
      <c r="A9" s="61">
        <v>1</v>
      </c>
      <c r="B9" s="125">
        <v>1</v>
      </c>
      <c r="C9" s="64" t="s">
        <v>22</v>
      </c>
      <c r="D9" s="126" t="s">
        <v>64</v>
      </c>
      <c r="E9" s="107">
        <v>2</v>
      </c>
      <c r="F9" s="146" t="s">
        <v>5</v>
      </c>
      <c r="G9" s="62" t="s">
        <v>17</v>
      </c>
      <c r="H9" s="146" t="s">
        <v>6</v>
      </c>
    </row>
    <row r="10" spans="1:8" s="63" customFormat="1" ht="20.25" customHeight="1">
      <c r="A10" s="61">
        <v>2</v>
      </c>
      <c r="B10" s="125">
        <v>2</v>
      </c>
      <c r="C10" s="64" t="s">
        <v>93</v>
      </c>
      <c r="D10" s="126" t="s">
        <v>99</v>
      </c>
      <c r="E10" s="107"/>
      <c r="F10" s="146" t="s">
        <v>18</v>
      </c>
      <c r="G10" s="146" t="s">
        <v>38</v>
      </c>
      <c r="H10" s="146" t="s">
        <v>62</v>
      </c>
    </row>
    <row r="11" spans="1:8" s="31" customFormat="1" ht="20.25" customHeight="1">
      <c r="A11" s="61">
        <v>3</v>
      </c>
      <c r="B11" s="125">
        <v>5</v>
      </c>
      <c r="C11" s="62" t="s">
        <v>23</v>
      </c>
      <c r="D11" s="126" t="s">
        <v>65</v>
      </c>
      <c r="E11" s="107">
        <v>2</v>
      </c>
      <c r="F11" s="146" t="s">
        <v>5</v>
      </c>
      <c r="G11" s="62" t="s">
        <v>12</v>
      </c>
      <c r="H11" s="146" t="s">
        <v>34</v>
      </c>
    </row>
    <row r="12" spans="1:8" s="31" customFormat="1" ht="20.25" customHeight="1">
      <c r="A12" s="61">
        <v>4</v>
      </c>
      <c r="B12" s="125">
        <v>7</v>
      </c>
      <c r="C12" s="62" t="s">
        <v>24</v>
      </c>
      <c r="D12" s="126" t="s">
        <v>66</v>
      </c>
      <c r="E12" s="107" t="s">
        <v>87</v>
      </c>
      <c r="F12" s="146" t="s">
        <v>5</v>
      </c>
      <c r="G12" s="146" t="s">
        <v>38</v>
      </c>
      <c r="H12" s="62"/>
    </row>
    <row r="13" spans="1:8" s="127" customFormat="1" ht="20.25" customHeight="1">
      <c r="A13" s="61">
        <v>5</v>
      </c>
      <c r="B13" s="125">
        <v>9</v>
      </c>
      <c r="C13" s="64" t="s">
        <v>25</v>
      </c>
      <c r="D13" s="126" t="s">
        <v>67</v>
      </c>
      <c r="E13" s="107">
        <v>3</v>
      </c>
      <c r="F13" s="62" t="s">
        <v>9</v>
      </c>
      <c r="G13" s="146" t="s">
        <v>11</v>
      </c>
      <c r="H13" s="146" t="s">
        <v>10</v>
      </c>
    </row>
    <row r="14" spans="1:8" s="31" customFormat="1" ht="20.25" customHeight="1">
      <c r="A14" s="61">
        <v>6</v>
      </c>
      <c r="B14" s="125">
        <v>10</v>
      </c>
      <c r="C14" s="64" t="s">
        <v>26</v>
      </c>
      <c r="D14" s="126" t="s">
        <v>63</v>
      </c>
      <c r="E14" s="107"/>
      <c r="F14" s="146" t="s">
        <v>18</v>
      </c>
      <c r="G14" s="146" t="s">
        <v>13</v>
      </c>
      <c r="H14" s="146" t="s">
        <v>34</v>
      </c>
    </row>
    <row r="15" spans="1:8" s="63" customFormat="1" ht="20.25" customHeight="1">
      <c r="A15" s="61">
        <v>7</v>
      </c>
      <c r="B15" s="125">
        <v>12</v>
      </c>
      <c r="C15" s="64" t="s">
        <v>95</v>
      </c>
      <c r="D15" s="126" t="s">
        <v>96</v>
      </c>
      <c r="E15" s="107"/>
      <c r="F15" s="146" t="s">
        <v>60</v>
      </c>
      <c r="G15" s="146" t="s">
        <v>61</v>
      </c>
      <c r="H15" s="146" t="s">
        <v>62</v>
      </c>
    </row>
    <row r="16" spans="1:8" s="31" customFormat="1" ht="20.25" customHeight="1">
      <c r="A16" s="61">
        <v>8</v>
      </c>
      <c r="B16" s="125">
        <v>13</v>
      </c>
      <c r="C16" s="64" t="s">
        <v>27</v>
      </c>
      <c r="D16" s="126" t="s">
        <v>68</v>
      </c>
      <c r="E16" s="107" t="s">
        <v>86</v>
      </c>
      <c r="F16" s="146" t="s">
        <v>5</v>
      </c>
      <c r="G16" s="146" t="s">
        <v>39</v>
      </c>
      <c r="H16" s="146"/>
    </row>
    <row r="17" spans="1:8" s="127" customFormat="1" ht="20.25" customHeight="1">
      <c r="A17" s="61">
        <v>9</v>
      </c>
      <c r="B17" s="125">
        <v>14</v>
      </c>
      <c r="C17" s="64" t="s">
        <v>28</v>
      </c>
      <c r="D17" s="126" t="s">
        <v>69</v>
      </c>
      <c r="E17" s="107" t="s">
        <v>86</v>
      </c>
      <c r="F17" s="146" t="s">
        <v>5</v>
      </c>
      <c r="G17" s="146" t="s">
        <v>16</v>
      </c>
      <c r="H17" s="146" t="s">
        <v>35</v>
      </c>
    </row>
    <row r="18" spans="1:8" s="31" customFormat="1" ht="18.75" customHeight="1">
      <c r="A18" s="61">
        <v>10</v>
      </c>
      <c r="B18" s="125">
        <v>15</v>
      </c>
      <c r="C18" s="64" t="s">
        <v>29</v>
      </c>
      <c r="D18" s="126" t="s">
        <v>70</v>
      </c>
      <c r="E18" s="107" t="s">
        <v>88</v>
      </c>
      <c r="F18" s="146" t="s">
        <v>5</v>
      </c>
      <c r="G18" s="146" t="s">
        <v>8</v>
      </c>
      <c r="H18" s="146" t="s">
        <v>7</v>
      </c>
    </row>
    <row r="19" spans="1:8" s="31" customFormat="1" ht="20.25" customHeight="1">
      <c r="A19" s="61">
        <v>11</v>
      </c>
      <c r="B19" s="125">
        <v>16</v>
      </c>
      <c r="C19" s="64" t="s">
        <v>76</v>
      </c>
      <c r="D19" s="126" t="s">
        <v>97</v>
      </c>
      <c r="E19" s="107"/>
      <c r="F19" s="146" t="s">
        <v>60</v>
      </c>
      <c r="G19" s="146" t="s">
        <v>61</v>
      </c>
      <c r="H19" s="146" t="s">
        <v>62</v>
      </c>
    </row>
    <row r="20" spans="1:8" s="31" customFormat="1" ht="18.75" customHeight="1">
      <c r="A20" s="61">
        <v>12</v>
      </c>
      <c r="B20" s="125">
        <v>17</v>
      </c>
      <c r="C20" s="146" t="s">
        <v>31</v>
      </c>
      <c r="D20" s="126" t="s">
        <v>71</v>
      </c>
      <c r="E20" s="107" t="s">
        <v>86</v>
      </c>
      <c r="F20" s="146" t="s">
        <v>5</v>
      </c>
      <c r="G20" s="146" t="s">
        <v>37</v>
      </c>
      <c r="H20" s="146" t="s">
        <v>36</v>
      </c>
    </row>
    <row r="21" spans="1:8" s="31" customFormat="1" ht="20.25" customHeight="1">
      <c r="A21" s="61">
        <v>13</v>
      </c>
      <c r="B21" s="125">
        <v>22</v>
      </c>
      <c r="C21" s="64" t="s">
        <v>32</v>
      </c>
      <c r="D21" s="126" t="s">
        <v>73</v>
      </c>
      <c r="E21" s="107">
        <v>2</v>
      </c>
      <c r="F21" s="146" t="s">
        <v>5</v>
      </c>
      <c r="G21" s="146" t="s">
        <v>37</v>
      </c>
      <c r="H21" s="62" t="s">
        <v>20</v>
      </c>
    </row>
    <row r="22" spans="1:8" s="31" customFormat="1" ht="20.25" customHeight="1">
      <c r="A22" s="61">
        <v>14</v>
      </c>
      <c r="B22" s="125">
        <v>23</v>
      </c>
      <c r="C22" s="62" t="s">
        <v>30</v>
      </c>
      <c r="D22" s="126" t="s">
        <v>72</v>
      </c>
      <c r="E22" s="107" t="s">
        <v>86</v>
      </c>
      <c r="F22" s="146" t="s">
        <v>14</v>
      </c>
      <c r="G22" s="62" t="s">
        <v>40</v>
      </c>
      <c r="H22" s="146" t="s">
        <v>19</v>
      </c>
    </row>
    <row r="23" spans="1:8" s="31" customFormat="1" ht="20.25" customHeight="1">
      <c r="A23" s="61">
        <v>15</v>
      </c>
      <c r="B23" s="125">
        <v>28</v>
      </c>
      <c r="C23" s="64" t="s">
        <v>41</v>
      </c>
      <c r="D23" s="126" t="s">
        <v>74</v>
      </c>
      <c r="E23" s="107" t="s">
        <v>86</v>
      </c>
      <c r="F23" s="146" t="s">
        <v>14</v>
      </c>
      <c r="G23" s="146" t="s">
        <v>15</v>
      </c>
      <c r="H23" s="62" t="s">
        <v>19</v>
      </c>
    </row>
    <row r="24" spans="1:8" s="31" customFormat="1" ht="20.25" customHeight="1">
      <c r="A24" s="61">
        <v>16</v>
      </c>
      <c r="B24" s="125">
        <v>36</v>
      </c>
      <c r="C24" s="64" t="s">
        <v>33</v>
      </c>
      <c r="D24" s="126" t="s">
        <v>75</v>
      </c>
      <c r="E24" s="107">
        <v>2</v>
      </c>
      <c r="F24" s="146" t="s">
        <v>5</v>
      </c>
      <c r="G24" s="146" t="s">
        <v>16</v>
      </c>
      <c r="H24" s="146" t="s">
        <v>7</v>
      </c>
    </row>
    <row r="25" spans="1:8" s="127" customFormat="1" ht="20.25" customHeight="1">
      <c r="A25" s="61">
        <v>17</v>
      </c>
      <c r="B25" s="125">
        <v>55</v>
      </c>
      <c r="C25" s="64" t="s">
        <v>77</v>
      </c>
      <c r="D25" s="126" t="s">
        <v>94</v>
      </c>
      <c r="E25" s="107">
        <v>2</v>
      </c>
      <c r="F25" s="146" t="s">
        <v>5</v>
      </c>
      <c r="G25" s="146" t="s">
        <v>78</v>
      </c>
      <c r="H25" s="146"/>
    </row>
    <row r="27" s="103" customFormat="1" ht="15">
      <c r="E27" s="108"/>
    </row>
    <row r="28" s="103" customFormat="1" ht="15">
      <c r="E28" s="108"/>
    </row>
    <row r="29" s="103" customFormat="1" ht="15">
      <c r="E29" s="108"/>
    </row>
    <row r="30" s="103" customFormat="1" ht="15">
      <c r="E30" s="108"/>
    </row>
    <row r="31" ht="15"/>
    <row r="32" ht="15"/>
  </sheetData>
  <sheetProtection/>
  <mergeCells count="3">
    <mergeCell ref="A3:H3"/>
    <mergeCell ref="A4:H4"/>
    <mergeCell ref="A6:H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9" sqref="C19"/>
    </sheetView>
  </sheetViews>
  <sheetFormatPr defaultColWidth="9.140625" defaultRowHeight="15"/>
  <cols>
    <col min="1" max="1" width="4.140625" style="65" bestFit="1" customWidth="1"/>
    <col min="2" max="2" width="28.57421875" style="55" bestFit="1" customWidth="1"/>
    <col min="3" max="5" width="7.8515625" style="80" customWidth="1"/>
    <col min="6" max="14" width="7.8515625" style="81" customWidth="1"/>
    <col min="15" max="16" width="10.7109375" style="81" customWidth="1"/>
    <col min="17" max="16384" width="9.140625" style="55" customWidth="1"/>
  </cols>
  <sheetData>
    <row r="1" spans="2:16" ht="42" customHeight="1">
      <c r="B1" s="175" t="str">
        <f>допущенные!A3</f>
        <v>III этап Чемпионата Рспублики Беларусь по дрифтингу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66"/>
      <c r="P1" s="66"/>
    </row>
    <row r="2" spans="2:16" ht="21">
      <c r="B2" s="174" t="str">
        <f>допущенные!A4</f>
        <v>07-08.09.2013, г.Пинск, ЧУП "Пинский спортивный комплекс" ДОСААФ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66"/>
      <c r="P2" s="66"/>
    </row>
    <row r="3" spans="1:16" s="53" customFormat="1" ht="11.25">
      <c r="A3" s="65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2:16" ht="21">
      <c r="B4" s="180" t="s">
        <v>45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66"/>
      <c r="P4" s="66"/>
    </row>
    <row r="5" spans="1:16" s="53" customFormat="1" ht="12" thickBot="1">
      <c r="A5" s="65"/>
      <c r="C5" s="65"/>
      <c r="D5" s="65"/>
      <c r="E5" s="6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5">
      <c r="A6" s="176" t="s">
        <v>3</v>
      </c>
      <c r="B6" s="181" t="s">
        <v>49</v>
      </c>
      <c r="C6" s="171" t="s">
        <v>51</v>
      </c>
      <c r="D6" s="172"/>
      <c r="E6" s="173"/>
      <c r="F6" s="168" t="s">
        <v>46</v>
      </c>
      <c r="G6" s="169"/>
      <c r="H6" s="170"/>
      <c r="I6" s="168" t="s">
        <v>52</v>
      </c>
      <c r="J6" s="169"/>
      <c r="K6" s="170"/>
      <c r="L6" s="171" t="s">
        <v>47</v>
      </c>
      <c r="M6" s="172"/>
      <c r="N6" s="173"/>
      <c r="O6" s="178" t="s">
        <v>48</v>
      </c>
      <c r="P6" s="178" t="s">
        <v>50</v>
      </c>
    </row>
    <row r="7" spans="1:16" ht="15.75" thickBot="1">
      <c r="A7" s="177"/>
      <c r="B7" s="182"/>
      <c r="C7" s="68">
        <v>1</v>
      </c>
      <c r="D7" s="69">
        <v>2</v>
      </c>
      <c r="E7" s="70">
        <v>3</v>
      </c>
      <c r="F7" s="68">
        <v>1</v>
      </c>
      <c r="G7" s="69">
        <v>2</v>
      </c>
      <c r="H7" s="70">
        <v>3</v>
      </c>
      <c r="I7" s="68">
        <v>1</v>
      </c>
      <c r="J7" s="69">
        <v>2</v>
      </c>
      <c r="K7" s="71">
        <v>3</v>
      </c>
      <c r="L7" s="72">
        <v>1</v>
      </c>
      <c r="M7" s="73">
        <v>2</v>
      </c>
      <c r="N7" s="74">
        <v>3</v>
      </c>
      <c r="O7" s="179"/>
      <c r="P7" s="179"/>
    </row>
    <row r="8" spans="1:16" ht="18.75" customHeight="1">
      <c r="A8" s="91">
        <v>1</v>
      </c>
      <c r="B8" s="129" t="str">
        <f>CONCATENATE(допущенные!B12," ",допущенные!C12)</f>
        <v>7 ВИШНЕВСКИЙ Алексей</v>
      </c>
      <c r="C8" s="92">
        <v>0</v>
      </c>
      <c r="D8" s="93">
        <v>90</v>
      </c>
      <c r="E8" s="94">
        <v>0</v>
      </c>
      <c r="F8" s="95">
        <v>0</v>
      </c>
      <c r="G8" s="96">
        <v>91</v>
      </c>
      <c r="H8" s="97">
        <v>0</v>
      </c>
      <c r="I8" s="95">
        <v>0</v>
      </c>
      <c r="J8" s="96">
        <v>93</v>
      </c>
      <c r="K8" s="97">
        <v>0</v>
      </c>
      <c r="L8" s="98">
        <f aca="true" t="shared" si="0" ref="L8:L24">(C8+F8+I8)/3</f>
        <v>0</v>
      </c>
      <c r="M8" s="99">
        <f aca="true" t="shared" si="1" ref="M8:M24">(D8+G8+J8)/3</f>
        <v>91.33333333333333</v>
      </c>
      <c r="N8" s="100">
        <f aca="true" t="shared" si="2" ref="N8:N24">(E8+H8+K8)/3</f>
        <v>0</v>
      </c>
      <c r="O8" s="101">
        <f aca="true" t="shared" si="3" ref="O8:O24">MAX(L8:N8)</f>
        <v>91.33333333333333</v>
      </c>
      <c r="P8" s="102">
        <v>1</v>
      </c>
    </row>
    <row r="9" spans="1:16" ht="18.75" customHeight="1">
      <c r="A9" s="75">
        <v>2</v>
      </c>
      <c r="B9" s="130" t="str">
        <f>CONCATENATE(допущенные!B11," ",допущенные!C11)</f>
        <v>5 САК Сергей</v>
      </c>
      <c r="C9" s="76">
        <v>89</v>
      </c>
      <c r="D9" s="77">
        <v>90</v>
      </c>
      <c r="E9" s="78">
        <v>90</v>
      </c>
      <c r="F9" s="84">
        <v>86</v>
      </c>
      <c r="G9" s="85">
        <v>87</v>
      </c>
      <c r="H9" s="86">
        <v>88</v>
      </c>
      <c r="I9" s="84">
        <v>88</v>
      </c>
      <c r="J9" s="85">
        <v>89</v>
      </c>
      <c r="K9" s="86">
        <v>90</v>
      </c>
      <c r="L9" s="87">
        <f t="shared" si="0"/>
        <v>87.66666666666667</v>
      </c>
      <c r="M9" s="88">
        <f t="shared" si="1"/>
        <v>88.66666666666667</v>
      </c>
      <c r="N9" s="89">
        <f t="shared" si="2"/>
        <v>89.33333333333333</v>
      </c>
      <c r="O9" s="90">
        <f t="shared" si="3"/>
        <v>89.33333333333333</v>
      </c>
      <c r="P9" s="79">
        <v>2</v>
      </c>
    </row>
    <row r="10" spans="1:16" ht="18.75" customHeight="1">
      <c r="A10" s="75">
        <v>3</v>
      </c>
      <c r="B10" s="130" t="str">
        <f>CONCATENATE(допущенные!B14," ",допущенные!C14)</f>
        <v>10 ШИКОВ Никита</v>
      </c>
      <c r="C10" s="76">
        <v>0</v>
      </c>
      <c r="D10" s="77">
        <v>0</v>
      </c>
      <c r="E10" s="78">
        <v>91</v>
      </c>
      <c r="F10" s="84">
        <v>0</v>
      </c>
      <c r="G10" s="85">
        <v>0</v>
      </c>
      <c r="H10" s="86">
        <v>90</v>
      </c>
      <c r="I10" s="84">
        <v>0</v>
      </c>
      <c r="J10" s="85">
        <v>0</v>
      </c>
      <c r="K10" s="86">
        <v>86</v>
      </c>
      <c r="L10" s="87">
        <f t="shared" si="0"/>
        <v>0</v>
      </c>
      <c r="M10" s="88">
        <f t="shared" si="1"/>
        <v>0</v>
      </c>
      <c r="N10" s="89">
        <f t="shared" si="2"/>
        <v>89</v>
      </c>
      <c r="O10" s="90">
        <f t="shared" si="3"/>
        <v>89</v>
      </c>
      <c r="P10" s="79">
        <v>3</v>
      </c>
    </row>
    <row r="11" spans="1:16" ht="18.75" customHeight="1">
      <c r="A11" s="75">
        <v>4</v>
      </c>
      <c r="B11" s="130" t="str">
        <f>CONCATENATE(допущенные!B15," ",допущенные!C15)</f>
        <v>12 АЛЕКНА Каститис</v>
      </c>
      <c r="C11" s="76">
        <v>78</v>
      </c>
      <c r="D11" s="77">
        <v>83</v>
      </c>
      <c r="E11" s="78">
        <v>88</v>
      </c>
      <c r="F11" s="84">
        <v>77</v>
      </c>
      <c r="G11" s="85">
        <v>80</v>
      </c>
      <c r="H11" s="86">
        <v>84</v>
      </c>
      <c r="I11" s="84">
        <v>76</v>
      </c>
      <c r="J11" s="85">
        <v>82</v>
      </c>
      <c r="K11" s="86">
        <v>86</v>
      </c>
      <c r="L11" s="87">
        <f t="shared" si="0"/>
        <v>77</v>
      </c>
      <c r="M11" s="88">
        <f t="shared" si="1"/>
        <v>81.66666666666667</v>
      </c>
      <c r="N11" s="89">
        <f t="shared" si="2"/>
        <v>86</v>
      </c>
      <c r="O11" s="90">
        <f t="shared" si="3"/>
        <v>86</v>
      </c>
      <c r="P11" s="79">
        <v>4</v>
      </c>
    </row>
    <row r="12" spans="1:16" ht="18.75" customHeight="1">
      <c r="A12" s="75">
        <v>5</v>
      </c>
      <c r="B12" s="130" t="str">
        <f>CONCATENATE(допущенные!B17," ",допущенные!C17)</f>
        <v>14 КАМИНСКИЙ Артем</v>
      </c>
      <c r="C12" s="76">
        <v>80</v>
      </c>
      <c r="D12" s="77">
        <v>0</v>
      </c>
      <c r="E12" s="78">
        <v>86</v>
      </c>
      <c r="F12" s="84">
        <v>81</v>
      </c>
      <c r="G12" s="85">
        <v>0</v>
      </c>
      <c r="H12" s="86">
        <v>84</v>
      </c>
      <c r="I12" s="84">
        <v>79</v>
      </c>
      <c r="J12" s="85">
        <v>0</v>
      </c>
      <c r="K12" s="86">
        <v>84</v>
      </c>
      <c r="L12" s="87">
        <f t="shared" si="0"/>
        <v>80</v>
      </c>
      <c r="M12" s="88">
        <f t="shared" si="1"/>
        <v>0</v>
      </c>
      <c r="N12" s="89">
        <f t="shared" si="2"/>
        <v>84.66666666666667</v>
      </c>
      <c r="O12" s="90">
        <f t="shared" si="3"/>
        <v>84.66666666666667</v>
      </c>
      <c r="P12" s="79">
        <v>5</v>
      </c>
    </row>
    <row r="13" spans="1:16" ht="18.75" customHeight="1">
      <c r="A13" s="75">
        <v>6</v>
      </c>
      <c r="B13" s="130" t="str">
        <f>CONCATENATE(допущенные!B18," ",допущенные!C18)</f>
        <v>15 СПЛОШНОЙ Юрий</v>
      </c>
      <c r="C13" s="76">
        <v>83</v>
      </c>
      <c r="D13" s="77">
        <v>85</v>
      </c>
      <c r="E13" s="78">
        <v>0</v>
      </c>
      <c r="F13" s="84">
        <v>80</v>
      </c>
      <c r="G13" s="85">
        <v>84</v>
      </c>
      <c r="H13" s="86">
        <v>0</v>
      </c>
      <c r="I13" s="84">
        <v>81</v>
      </c>
      <c r="J13" s="85">
        <v>84</v>
      </c>
      <c r="K13" s="86">
        <v>0</v>
      </c>
      <c r="L13" s="87">
        <f t="shared" si="0"/>
        <v>81.33333333333333</v>
      </c>
      <c r="M13" s="88">
        <f t="shared" si="1"/>
        <v>84.33333333333333</v>
      </c>
      <c r="N13" s="89">
        <f t="shared" si="2"/>
        <v>0</v>
      </c>
      <c r="O13" s="90">
        <f t="shared" si="3"/>
        <v>84.33333333333333</v>
      </c>
      <c r="P13" s="79">
        <v>6</v>
      </c>
    </row>
    <row r="14" spans="1:16" ht="18.75" customHeight="1">
      <c r="A14" s="75">
        <v>7</v>
      </c>
      <c r="B14" s="130" t="str">
        <f>CONCATENATE(допущенные!B13," ",допущенные!C13)</f>
        <v>9 НАГУЛА Дмитрий</v>
      </c>
      <c r="C14" s="76">
        <v>79</v>
      </c>
      <c r="D14" s="77">
        <v>85</v>
      </c>
      <c r="E14" s="78">
        <v>0</v>
      </c>
      <c r="F14" s="84">
        <v>79</v>
      </c>
      <c r="G14" s="85">
        <v>83</v>
      </c>
      <c r="H14" s="86">
        <v>0</v>
      </c>
      <c r="I14" s="84">
        <v>77</v>
      </c>
      <c r="J14" s="85">
        <v>85</v>
      </c>
      <c r="K14" s="86">
        <v>0</v>
      </c>
      <c r="L14" s="87">
        <f t="shared" si="0"/>
        <v>78.33333333333333</v>
      </c>
      <c r="M14" s="88">
        <f t="shared" si="1"/>
        <v>84.33333333333333</v>
      </c>
      <c r="N14" s="89">
        <f t="shared" si="2"/>
        <v>0</v>
      </c>
      <c r="O14" s="90">
        <f t="shared" si="3"/>
        <v>84.33333333333333</v>
      </c>
      <c r="P14" s="79">
        <v>7</v>
      </c>
    </row>
    <row r="15" spans="1:16" ht="18.75" customHeight="1">
      <c r="A15" s="75">
        <v>8</v>
      </c>
      <c r="B15" s="130" t="str">
        <f>CONCATENATE(допущенные!B9," ",допущенные!C9)</f>
        <v>1 РАДЧЕНКО Кирилл</v>
      </c>
      <c r="C15" s="76">
        <v>83</v>
      </c>
      <c r="D15" s="77">
        <v>75</v>
      </c>
      <c r="E15" s="78">
        <v>86</v>
      </c>
      <c r="F15" s="84">
        <v>83</v>
      </c>
      <c r="G15" s="85">
        <v>70</v>
      </c>
      <c r="H15" s="86">
        <v>85</v>
      </c>
      <c r="I15" s="84">
        <v>78</v>
      </c>
      <c r="J15" s="85">
        <v>73</v>
      </c>
      <c r="K15" s="86">
        <v>81</v>
      </c>
      <c r="L15" s="87">
        <f t="shared" si="0"/>
        <v>81.33333333333333</v>
      </c>
      <c r="M15" s="88">
        <f t="shared" si="1"/>
        <v>72.66666666666667</v>
      </c>
      <c r="N15" s="89">
        <f t="shared" si="2"/>
        <v>84</v>
      </c>
      <c r="O15" s="90">
        <f t="shared" si="3"/>
        <v>84</v>
      </c>
      <c r="P15" s="79">
        <v>8</v>
      </c>
    </row>
    <row r="16" spans="1:16" ht="18.75" customHeight="1">
      <c r="A16" s="75">
        <v>9</v>
      </c>
      <c r="B16" s="130" t="str">
        <f>CONCATENATE(допущенные!B16," ",допущенные!C16)</f>
        <v>13 МАЗИН Андрей</v>
      </c>
      <c r="C16" s="76">
        <v>85</v>
      </c>
      <c r="D16" s="77">
        <v>83</v>
      </c>
      <c r="E16" s="78">
        <v>0</v>
      </c>
      <c r="F16" s="84">
        <v>84</v>
      </c>
      <c r="G16" s="85">
        <v>78</v>
      </c>
      <c r="H16" s="86">
        <v>0</v>
      </c>
      <c r="I16" s="84">
        <v>83</v>
      </c>
      <c r="J16" s="85">
        <v>78</v>
      </c>
      <c r="K16" s="86">
        <v>0</v>
      </c>
      <c r="L16" s="87">
        <f t="shared" si="0"/>
        <v>84</v>
      </c>
      <c r="M16" s="88">
        <f t="shared" si="1"/>
        <v>79.66666666666667</v>
      </c>
      <c r="N16" s="89">
        <f t="shared" si="2"/>
        <v>0</v>
      </c>
      <c r="O16" s="90">
        <f t="shared" si="3"/>
        <v>84</v>
      </c>
      <c r="P16" s="79">
        <v>9</v>
      </c>
    </row>
    <row r="17" spans="1:16" ht="18.75" customHeight="1">
      <c r="A17" s="75">
        <v>10</v>
      </c>
      <c r="B17" s="130" t="str">
        <f>CONCATENATE(допущенные!B25," ",допущенные!C25)</f>
        <v>55 КРАСНОПЕВЦЕВ Максим</v>
      </c>
      <c r="C17" s="76">
        <v>82</v>
      </c>
      <c r="D17" s="77">
        <v>80</v>
      </c>
      <c r="E17" s="78">
        <v>85</v>
      </c>
      <c r="F17" s="84">
        <v>80</v>
      </c>
      <c r="G17" s="85">
        <v>82</v>
      </c>
      <c r="H17" s="86">
        <v>84</v>
      </c>
      <c r="I17" s="84">
        <v>79</v>
      </c>
      <c r="J17" s="85">
        <v>80</v>
      </c>
      <c r="K17" s="86">
        <v>82</v>
      </c>
      <c r="L17" s="87">
        <f t="shared" si="0"/>
        <v>80.33333333333333</v>
      </c>
      <c r="M17" s="88">
        <f t="shared" si="1"/>
        <v>80.66666666666667</v>
      </c>
      <c r="N17" s="89">
        <f t="shared" si="2"/>
        <v>83.66666666666667</v>
      </c>
      <c r="O17" s="90">
        <f t="shared" si="3"/>
        <v>83.66666666666667</v>
      </c>
      <c r="P17" s="79">
        <v>10</v>
      </c>
    </row>
    <row r="18" spans="1:16" ht="18.75" customHeight="1">
      <c r="A18" s="75">
        <v>11</v>
      </c>
      <c r="B18" s="130" t="str">
        <f>CONCATENATE(допущенные!B22," ",допущенные!C22)</f>
        <v>23 КУРЛОВИЧ Руслан</v>
      </c>
      <c r="C18" s="76">
        <v>77</v>
      </c>
      <c r="D18" s="77">
        <v>85</v>
      </c>
      <c r="E18" s="78">
        <v>0</v>
      </c>
      <c r="F18" s="84">
        <v>78</v>
      </c>
      <c r="G18" s="85">
        <v>81</v>
      </c>
      <c r="H18" s="86">
        <v>0</v>
      </c>
      <c r="I18" s="84">
        <v>76</v>
      </c>
      <c r="J18" s="85">
        <v>84</v>
      </c>
      <c r="K18" s="86">
        <v>0</v>
      </c>
      <c r="L18" s="87">
        <f t="shared" si="0"/>
        <v>77</v>
      </c>
      <c r="M18" s="88">
        <f t="shared" si="1"/>
        <v>83.33333333333333</v>
      </c>
      <c r="N18" s="89">
        <f t="shared" si="2"/>
        <v>0</v>
      </c>
      <c r="O18" s="90">
        <f t="shared" si="3"/>
        <v>83.33333333333333</v>
      </c>
      <c r="P18" s="79">
        <v>11</v>
      </c>
    </row>
    <row r="19" spans="1:16" ht="18.75" customHeight="1">
      <c r="A19" s="75">
        <v>12</v>
      </c>
      <c r="B19" s="130" t="str">
        <f>CONCATENATE(допущенные!B24," ",допущенные!C24)</f>
        <v>36 ПИСКАРЕВ Андрей</v>
      </c>
      <c r="C19" s="76">
        <v>0</v>
      </c>
      <c r="D19" s="77">
        <v>78</v>
      </c>
      <c r="E19" s="78">
        <v>82</v>
      </c>
      <c r="F19" s="84">
        <v>0</v>
      </c>
      <c r="G19" s="85">
        <v>78</v>
      </c>
      <c r="H19" s="86">
        <v>80</v>
      </c>
      <c r="I19" s="84">
        <v>0</v>
      </c>
      <c r="J19" s="85">
        <v>81</v>
      </c>
      <c r="K19" s="86">
        <v>82</v>
      </c>
      <c r="L19" s="87">
        <f t="shared" si="0"/>
        <v>0</v>
      </c>
      <c r="M19" s="88">
        <f t="shared" si="1"/>
        <v>79</v>
      </c>
      <c r="N19" s="89">
        <f t="shared" si="2"/>
        <v>81.33333333333333</v>
      </c>
      <c r="O19" s="90">
        <f t="shared" si="3"/>
        <v>81.33333333333333</v>
      </c>
      <c r="P19" s="79">
        <v>12</v>
      </c>
    </row>
    <row r="20" spans="1:16" ht="18.75" customHeight="1">
      <c r="A20" s="75">
        <v>13</v>
      </c>
      <c r="B20" s="130" t="str">
        <f>CONCATENATE(допущенные!B10," ",допущенные!C10)</f>
        <v>2 ЗОРИН Алексей</v>
      </c>
      <c r="C20" s="76">
        <v>80</v>
      </c>
      <c r="D20" s="77">
        <v>73</v>
      </c>
      <c r="E20" s="78">
        <v>82</v>
      </c>
      <c r="F20" s="84">
        <v>78</v>
      </c>
      <c r="G20" s="85">
        <v>72</v>
      </c>
      <c r="H20" s="86">
        <v>80</v>
      </c>
      <c r="I20" s="84">
        <v>82</v>
      </c>
      <c r="J20" s="85">
        <v>77</v>
      </c>
      <c r="K20" s="86">
        <v>78</v>
      </c>
      <c r="L20" s="87">
        <f t="shared" si="0"/>
        <v>80</v>
      </c>
      <c r="M20" s="88">
        <f t="shared" si="1"/>
        <v>74</v>
      </c>
      <c r="N20" s="89">
        <f t="shared" si="2"/>
        <v>80</v>
      </c>
      <c r="O20" s="90">
        <f t="shared" si="3"/>
        <v>80</v>
      </c>
      <c r="P20" s="79">
        <v>13</v>
      </c>
    </row>
    <row r="21" spans="1:16" ht="18.75" customHeight="1">
      <c r="A21" s="75">
        <v>14</v>
      </c>
      <c r="B21" s="130" t="str">
        <f>CONCATENATE(допущенные!B21," ",допущенные!C21)</f>
        <v>22 КРАВЕЦ Максим</v>
      </c>
      <c r="C21" s="76">
        <v>75</v>
      </c>
      <c r="D21" s="77">
        <v>77</v>
      </c>
      <c r="E21" s="78">
        <v>75</v>
      </c>
      <c r="F21" s="84">
        <v>72</v>
      </c>
      <c r="G21" s="85">
        <v>82</v>
      </c>
      <c r="H21" s="86">
        <v>77</v>
      </c>
      <c r="I21" s="84">
        <v>77</v>
      </c>
      <c r="J21" s="85">
        <v>81</v>
      </c>
      <c r="K21" s="86">
        <v>80</v>
      </c>
      <c r="L21" s="87">
        <f t="shared" si="0"/>
        <v>74.66666666666667</v>
      </c>
      <c r="M21" s="88">
        <f t="shared" si="1"/>
        <v>80</v>
      </c>
      <c r="N21" s="89">
        <f t="shared" si="2"/>
        <v>77.33333333333333</v>
      </c>
      <c r="O21" s="90">
        <f t="shared" si="3"/>
        <v>80</v>
      </c>
      <c r="P21" s="79">
        <v>14</v>
      </c>
    </row>
    <row r="22" spans="1:16" ht="18.75" customHeight="1">
      <c r="A22" s="75">
        <v>15</v>
      </c>
      <c r="B22" s="130" t="str">
        <f>CONCATENATE(допущенные!B19," ",допущенные!C19)</f>
        <v>16 ЛЕВИЦКАС Гядеминас</v>
      </c>
      <c r="C22" s="76">
        <v>79</v>
      </c>
      <c r="D22" s="77">
        <v>78</v>
      </c>
      <c r="E22" s="78">
        <v>77</v>
      </c>
      <c r="F22" s="84">
        <v>77</v>
      </c>
      <c r="G22" s="85">
        <v>78</v>
      </c>
      <c r="H22" s="86">
        <v>77</v>
      </c>
      <c r="I22" s="84">
        <v>74</v>
      </c>
      <c r="J22" s="85">
        <v>77</v>
      </c>
      <c r="K22" s="86">
        <v>75</v>
      </c>
      <c r="L22" s="87">
        <f t="shared" si="0"/>
        <v>76.66666666666667</v>
      </c>
      <c r="M22" s="88">
        <f t="shared" si="1"/>
        <v>77.66666666666667</v>
      </c>
      <c r="N22" s="89">
        <f t="shared" si="2"/>
        <v>76.33333333333333</v>
      </c>
      <c r="O22" s="90">
        <f t="shared" si="3"/>
        <v>77.66666666666667</v>
      </c>
      <c r="P22" s="79">
        <v>15</v>
      </c>
    </row>
    <row r="23" spans="1:16" ht="18.75" customHeight="1">
      <c r="A23" s="75">
        <v>16</v>
      </c>
      <c r="B23" s="130" t="str">
        <f>CONCATENATE(допущенные!B23," ",допущенные!C23)</f>
        <v>28 МЕЛЕНКЕВИЧ Борис</v>
      </c>
      <c r="C23" s="76">
        <v>75</v>
      </c>
      <c r="D23" s="77">
        <v>78</v>
      </c>
      <c r="E23" s="78">
        <v>76</v>
      </c>
      <c r="F23" s="84">
        <v>74</v>
      </c>
      <c r="G23" s="85">
        <v>78</v>
      </c>
      <c r="H23" s="86">
        <v>77</v>
      </c>
      <c r="I23" s="84">
        <v>74</v>
      </c>
      <c r="J23" s="85">
        <v>76</v>
      </c>
      <c r="K23" s="86">
        <v>77</v>
      </c>
      <c r="L23" s="87">
        <f t="shared" si="0"/>
        <v>74.33333333333333</v>
      </c>
      <c r="M23" s="88">
        <f t="shared" si="1"/>
        <v>77.33333333333333</v>
      </c>
      <c r="N23" s="89">
        <f t="shared" si="2"/>
        <v>76.66666666666667</v>
      </c>
      <c r="O23" s="90">
        <f t="shared" si="3"/>
        <v>77.33333333333333</v>
      </c>
      <c r="P23" s="79">
        <v>16</v>
      </c>
    </row>
    <row r="24" spans="1:16" ht="18.75" customHeight="1">
      <c r="A24" s="133">
        <v>17</v>
      </c>
      <c r="B24" s="134" t="str">
        <f>CONCATENATE(допущенные!B20," ",допущенные!C20)</f>
        <v>17 ХМЕЛЬНИЦКИЙ Алексей</v>
      </c>
      <c r="C24" s="135">
        <v>73</v>
      </c>
      <c r="D24" s="136">
        <v>78</v>
      </c>
      <c r="E24" s="137">
        <v>75</v>
      </c>
      <c r="F24" s="138">
        <v>70</v>
      </c>
      <c r="G24" s="139">
        <v>77</v>
      </c>
      <c r="H24" s="140">
        <v>72</v>
      </c>
      <c r="I24" s="138">
        <v>63</v>
      </c>
      <c r="J24" s="139">
        <v>76</v>
      </c>
      <c r="K24" s="140">
        <v>73</v>
      </c>
      <c r="L24" s="141">
        <f t="shared" si="0"/>
        <v>68.66666666666667</v>
      </c>
      <c r="M24" s="142">
        <f t="shared" si="1"/>
        <v>77</v>
      </c>
      <c r="N24" s="143">
        <f t="shared" si="2"/>
        <v>73.33333333333333</v>
      </c>
      <c r="O24" s="144">
        <f t="shared" si="3"/>
        <v>77</v>
      </c>
      <c r="P24" s="145">
        <v>17</v>
      </c>
    </row>
    <row r="25" ht="15.75">
      <c r="B25" s="128" t="str">
        <f>CONCATENATE(допущенные!B26," ",допущенные!C26)</f>
        <v> </v>
      </c>
    </row>
    <row r="26" spans="1:16" ht="15">
      <c r="A26" s="55"/>
      <c r="D26" s="55"/>
      <c r="E26" s="55"/>
      <c r="F26" s="55"/>
      <c r="G26" s="55"/>
      <c r="H26" s="55"/>
      <c r="J26" s="55"/>
      <c r="K26" s="55"/>
      <c r="L26" s="55"/>
      <c r="M26" s="55"/>
      <c r="N26" s="55"/>
      <c r="O26" s="55"/>
      <c r="P26" s="55"/>
    </row>
    <row r="27" spans="1:16" ht="15">
      <c r="A27" s="55"/>
      <c r="D27" s="55"/>
      <c r="E27" s="55"/>
      <c r="F27" s="55"/>
      <c r="G27" s="55"/>
      <c r="H27" s="55"/>
      <c r="J27" s="55"/>
      <c r="K27" s="55"/>
      <c r="L27" s="55"/>
      <c r="M27" s="55"/>
      <c r="N27" s="55"/>
      <c r="O27" s="55"/>
      <c r="P27" s="55"/>
    </row>
    <row r="28" spans="1:16" ht="15">
      <c r="A28" s="55"/>
      <c r="D28" s="55"/>
      <c r="E28" s="55"/>
      <c r="F28" s="55"/>
      <c r="G28" s="55"/>
      <c r="H28" s="55"/>
      <c r="J28" s="55"/>
      <c r="K28" s="55"/>
      <c r="L28" s="55"/>
      <c r="M28" s="55"/>
      <c r="N28" s="55"/>
      <c r="O28" s="55"/>
      <c r="P28" s="55"/>
    </row>
    <row r="29" ht="15"/>
    <row r="30" ht="15"/>
  </sheetData>
  <sheetProtection/>
  <mergeCells count="11">
    <mergeCell ref="I6:K6"/>
    <mergeCell ref="F6:H6"/>
    <mergeCell ref="C6:E6"/>
    <mergeCell ref="B2:N2"/>
    <mergeCell ref="B1:N1"/>
    <mergeCell ref="A6:A7"/>
    <mergeCell ref="P6:P7"/>
    <mergeCell ref="B4:N4"/>
    <mergeCell ref="O6:O7"/>
    <mergeCell ref="B6:B7"/>
    <mergeCell ref="L6:N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7.57421875" style="0" customWidth="1"/>
    <col min="6" max="6" width="10.57421875" style="0" customWidth="1"/>
    <col min="7" max="7" width="7.7109375" style="0" customWidth="1"/>
    <col min="8" max="8" width="15.140625" style="0" customWidth="1"/>
    <col min="9" max="9" width="7.7109375" style="0" customWidth="1"/>
    <col min="10" max="10" width="10.57421875" style="0" customWidth="1"/>
  </cols>
  <sheetData>
    <row r="1" spans="2:14" ht="34.5" customHeight="1">
      <c r="B1" s="185" t="s">
        <v>98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5" ht="18.75">
      <c r="A2" s="1"/>
      <c r="B2" s="1"/>
      <c r="C2" s="1"/>
      <c r="D2" s="1"/>
      <c r="E2" s="1"/>
      <c r="F2" s="1"/>
      <c r="G2" s="187"/>
      <c r="H2" s="187"/>
      <c r="I2" s="187"/>
      <c r="J2" s="1"/>
      <c r="K2" s="1"/>
      <c r="L2" s="1"/>
      <c r="M2" s="1"/>
      <c r="N2" s="1"/>
      <c r="O2" s="1"/>
    </row>
    <row r="3" spans="1:15" ht="19.5" thickBot="1">
      <c r="A3" s="1"/>
      <c r="B3" s="1"/>
      <c r="C3" s="1"/>
      <c r="D3" s="1"/>
      <c r="E3" s="1"/>
      <c r="F3" s="1"/>
      <c r="G3" s="187" t="s">
        <v>2</v>
      </c>
      <c r="H3" s="187"/>
      <c r="I3" s="187"/>
      <c r="J3" s="1"/>
      <c r="K3" s="1"/>
      <c r="L3" s="1"/>
      <c r="M3" s="1"/>
      <c r="N3" s="1"/>
      <c r="O3" s="1"/>
    </row>
    <row r="4" spans="1:15" ht="19.5" customHeight="1" thickBot="1">
      <c r="A4" s="24">
        <v>1</v>
      </c>
      <c r="B4" s="35" t="s">
        <v>100</v>
      </c>
      <c r="C4" s="13"/>
      <c r="D4" s="3"/>
      <c r="E4" s="4"/>
      <c r="F4" s="4"/>
      <c r="G4" s="23"/>
      <c r="H4" s="23"/>
      <c r="I4" s="23"/>
      <c r="J4" s="188"/>
      <c r="K4" s="188"/>
      <c r="L4" s="3"/>
      <c r="M4" s="4"/>
      <c r="N4" s="40" t="s">
        <v>101</v>
      </c>
      <c r="O4" s="25">
        <v>2</v>
      </c>
    </row>
    <row r="5" spans="1:15" ht="19.5" customHeight="1" thickBot="1">
      <c r="A5" s="24">
        <v>16</v>
      </c>
      <c r="B5" s="35" t="s">
        <v>115</v>
      </c>
      <c r="C5" s="14"/>
      <c r="D5" s="3"/>
      <c r="E5" s="4"/>
      <c r="F5" s="4"/>
      <c r="G5" s="2"/>
      <c r="H5" s="26"/>
      <c r="I5" s="2"/>
      <c r="J5" s="4"/>
      <c r="K5" s="4"/>
      <c r="L5" s="3"/>
      <c r="M5" s="5"/>
      <c r="N5" s="40" t="s">
        <v>114</v>
      </c>
      <c r="O5" s="25">
        <v>15</v>
      </c>
    </row>
    <row r="6" spans="1:15" ht="19.5" customHeight="1" thickBot="1">
      <c r="A6" s="24"/>
      <c r="B6" s="37"/>
      <c r="C6" s="15"/>
      <c r="D6" s="35" t="s">
        <v>100</v>
      </c>
      <c r="E6" s="4"/>
      <c r="F6" s="6"/>
      <c r="G6" s="6"/>
      <c r="H6" s="32" t="s">
        <v>0</v>
      </c>
      <c r="I6" s="4"/>
      <c r="J6" s="4"/>
      <c r="K6" s="4"/>
      <c r="L6" s="40" t="s">
        <v>101</v>
      </c>
      <c r="M6" s="4"/>
      <c r="N6" s="41"/>
      <c r="O6" s="25"/>
    </row>
    <row r="7" spans="1:15" ht="26.25" thickBot="1">
      <c r="A7" s="24"/>
      <c r="B7" s="38"/>
      <c r="C7" s="15"/>
      <c r="D7" s="35" t="s">
        <v>107</v>
      </c>
      <c r="E7" s="16"/>
      <c r="F7" s="6"/>
      <c r="G7" s="17"/>
      <c r="H7" s="104" t="s">
        <v>100</v>
      </c>
      <c r="I7" s="3"/>
      <c r="J7" s="3"/>
      <c r="K7" s="7"/>
      <c r="L7" s="40" t="s">
        <v>106</v>
      </c>
      <c r="M7" s="4"/>
      <c r="N7" s="42"/>
      <c r="O7" s="25"/>
    </row>
    <row r="8" spans="1:15" ht="19.5" customHeight="1" thickBot="1">
      <c r="A8" s="24">
        <v>9</v>
      </c>
      <c r="B8" s="35" t="s">
        <v>108</v>
      </c>
      <c r="C8" s="18"/>
      <c r="D8" s="49"/>
      <c r="E8" s="20"/>
      <c r="F8" s="6"/>
      <c r="G8" s="189"/>
      <c r="H8" s="104" t="s">
        <v>102</v>
      </c>
      <c r="I8" s="190"/>
      <c r="J8" s="3"/>
      <c r="K8" s="8"/>
      <c r="L8" s="44"/>
      <c r="M8" s="10"/>
      <c r="N8" s="40" t="s">
        <v>109</v>
      </c>
      <c r="O8" s="25">
        <v>10</v>
      </c>
    </row>
    <row r="9" spans="1:15" ht="19.5" customHeight="1" thickBot="1">
      <c r="A9" s="24">
        <v>8</v>
      </c>
      <c r="B9" s="35" t="s">
        <v>107</v>
      </c>
      <c r="C9" s="3"/>
      <c r="D9" s="46"/>
      <c r="E9" s="21"/>
      <c r="F9" s="6"/>
      <c r="G9" s="189"/>
      <c r="H9" s="29"/>
      <c r="I9" s="190"/>
      <c r="J9" s="6"/>
      <c r="K9" s="8"/>
      <c r="L9" s="41"/>
      <c r="M9" s="4"/>
      <c r="N9" s="40" t="s">
        <v>106</v>
      </c>
      <c r="O9" s="25">
        <v>7</v>
      </c>
    </row>
    <row r="10" spans="1:15" ht="31.5" customHeight="1" thickBot="1">
      <c r="A10" s="24"/>
      <c r="B10" s="39"/>
      <c r="C10" s="4"/>
      <c r="D10" s="47"/>
      <c r="E10" s="4"/>
      <c r="F10" s="104" t="s">
        <v>100</v>
      </c>
      <c r="G10" s="189"/>
      <c r="H10" s="29"/>
      <c r="I10" s="190"/>
      <c r="J10" s="104" t="s">
        <v>106</v>
      </c>
      <c r="K10" s="4"/>
      <c r="L10" s="43"/>
      <c r="M10" s="4"/>
      <c r="N10" s="43"/>
      <c r="O10" s="25"/>
    </row>
    <row r="11" spans="1:15" ht="31.5" customHeight="1" thickBot="1">
      <c r="A11" s="24"/>
      <c r="B11" s="39"/>
      <c r="C11" s="4"/>
      <c r="D11" s="47"/>
      <c r="E11" s="4"/>
      <c r="F11" s="104" t="s">
        <v>111</v>
      </c>
      <c r="G11" s="6"/>
      <c r="H11" s="29"/>
      <c r="I11" s="6"/>
      <c r="J11" s="104" t="s">
        <v>102</v>
      </c>
      <c r="K11" s="4"/>
      <c r="L11" s="43"/>
      <c r="M11" s="4"/>
      <c r="N11" s="43"/>
      <c r="O11" s="25"/>
    </row>
    <row r="12" spans="1:15" ht="19.5" customHeight="1" thickBot="1">
      <c r="A12" s="24">
        <v>4</v>
      </c>
      <c r="B12" s="35" t="s">
        <v>103</v>
      </c>
      <c r="C12" s="13"/>
      <c r="D12" s="48"/>
      <c r="E12" s="20"/>
      <c r="F12" s="6"/>
      <c r="G12" s="6"/>
      <c r="H12" s="27"/>
      <c r="I12" s="6"/>
      <c r="J12" s="6"/>
      <c r="K12" s="8"/>
      <c r="L12" s="45"/>
      <c r="M12" s="4"/>
      <c r="N12" s="40" t="s">
        <v>102</v>
      </c>
      <c r="O12" s="25">
        <v>3</v>
      </c>
    </row>
    <row r="13" spans="1:15" ht="19.5" customHeight="1" thickBot="1">
      <c r="A13" s="24">
        <v>13</v>
      </c>
      <c r="B13" s="35" t="s">
        <v>112</v>
      </c>
      <c r="C13" s="14"/>
      <c r="D13" s="48"/>
      <c r="E13" s="20"/>
      <c r="F13" s="191"/>
      <c r="G13" s="190"/>
      <c r="H13" s="28"/>
      <c r="I13" s="183"/>
      <c r="J13" s="184"/>
      <c r="K13" s="8"/>
      <c r="L13" s="45"/>
      <c r="M13" s="5"/>
      <c r="N13" s="40" t="s">
        <v>113</v>
      </c>
      <c r="O13" s="25">
        <v>14</v>
      </c>
    </row>
    <row r="14" spans="1:15" ht="19.5" customHeight="1" thickBot="1">
      <c r="A14" s="24"/>
      <c r="B14" s="37"/>
      <c r="C14" s="15"/>
      <c r="D14" s="35" t="s">
        <v>103</v>
      </c>
      <c r="E14" s="22"/>
      <c r="F14" s="191"/>
      <c r="G14" s="190"/>
      <c r="H14" s="104" t="s">
        <v>111</v>
      </c>
      <c r="I14" s="183"/>
      <c r="J14" s="184"/>
      <c r="K14" s="11"/>
      <c r="L14" s="40" t="s">
        <v>102</v>
      </c>
      <c r="M14" s="4"/>
      <c r="N14" s="41"/>
      <c r="O14" s="25"/>
    </row>
    <row r="15" spans="1:15" ht="19.5" customHeight="1" thickBot="1">
      <c r="A15" s="24"/>
      <c r="B15" s="38"/>
      <c r="C15" s="15"/>
      <c r="D15" s="35" t="s">
        <v>111</v>
      </c>
      <c r="E15" s="4"/>
      <c r="F15" s="6"/>
      <c r="G15" s="4"/>
      <c r="H15" s="104" t="s">
        <v>106</v>
      </c>
      <c r="I15" s="4"/>
      <c r="J15" s="4"/>
      <c r="K15" s="4"/>
      <c r="L15" s="40" t="s">
        <v>105</v>
      </c>
      <c r="M15" s="4"/>
      <c r="N15" s="42"/>
      <c r="O15" s="25"/>
    </row>
    <row r="16" spans="1:15" ht="19.5" customHeight="1" thickBot="1">
      <c r="A16" s="24">
        <v>12</v>
      </c>
      <c r="B16" s="35" t="s">
        <v>111</v>
      </c>
      <c r="C16" s="18"/>
      <c r="D16" s="19"/>
      <c r="E16" s="4"/>
      <c r="F16" s="3"/>
      <c r="G16" s="17"/>
      <c r="H16" s="33" t="s">
        <v>1</v>
      </c>
      <c r="I16" s="3"/>
      <c r="J16" s="3"/>
      <c r="K16" s="4"/>
      <c r="L16" s="9"/>
      <c r="M16" s="10"/>
      <c r="N16" s="40" t="s">
        <v>110</v>
      </c>
      <c r="O16" s="25">
        <v>11</v>
      </c>
    </row>
    <row r="17" spans="1:15" ht="19.5" customHeight="1" thickBot="1">
      <c r="A17" s="24">
        <v>5</v>
      </c>
      <c r="B17" s="35" t="s">
        <v>104</v>
      </c>
      <c r="C17" s="3"/>
      <c r="D17" s="6"/>
      <c r="E17" s="4"/>
      <c r="F17" s="6"/>
      <c r="G17" s="12"/>
      <c r="H17" s="30"/>
      <c r="I17" s="12"/>
      <c r="J17" s="6"/>
      <c r="K17" s="4"/>
      <c r="L17" s="6"/>
      <c r="M17" s="4"/>
      <c r="N17" s="40" t="s">
        <v>105</v>
      </c>
      <c r="O17" s="25">
        <v>6</v>
      </c>
    </row>
    <row r="18" spans="1:15" ht="15">
      <c r="A18" s="1"/>
      <c r="B18" s="3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7:8" ht="15">
      <c r="G19" s="34" t="s">
        <v>79</v>
      </c>
      <c r="H19" s="105" t="s">
        <v>100</v>
      </c>
    </row>
    <row r="20" spans="7:8" ht="15">
      <c r="G20" s="34" t="s">
        <v>80</v>
      </c>
      <c r="H20" s="105" t="s">
        <v>102</v>
      </c>
    </row>
    <row r="21" spans="7:8" ht="15">
      <c r="G21" s="34" t="s">
        <v>81</v>
      </c>
      <c r="H21" s="105" t="s">
        <v>106</v>
      </c>
    </row>
    <row r="22" spans="7:8" ht="15">
      <c r="G22" s="34" t="s">
        <v>82</v>
      </c>
      <c r="H22" s="105" t="s">
        <v>111</v>
      </c>
    </row>
    <row r="23" spans="7:8" ht="15">
      <c r="G23" s="34"/>
      <c r="H23" s="105"/>
    </row>
  </sheetData>
  <sheetProtection/>
  <mergeCells count="8">
    <mergeCell ref="I13:J14"/>
    <mergeCell ref="B1:N1"/>
    <mergeCell ref="G2:I2"/>
    <mergeCell ref="G3:I3"/>
    <mergeCell ref="J4:K4"/>
    <mergeCell ref="G8:G10"/>
    <mergeCell ref="I8:I10"/>
    <mergeCell ref="F13:G1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0" sqref="N10"/>
    </sheetView>
  </sheetViews>
  <sheetFormatPr defaultColWidth="9.140625" defaultRowHeight="15"/>
  <cols>
    <col min="1" max="1" width="4.140625" style="55" bestFit="1" customWidth="1"/>
    <col min="2" max="2" width="18.8515625" style="55" customWidth="1"/>
    <col min="3" max="3" width="7.421875" style="81" bestFit="1" customWidth="1"/>
    <col min="4" max="4" width="9.8515625" style="55" bestFit="1" customWidth="1"/>
    <col min="5" max="5" width="18.140625" style="55" bestFit="1" customWidth="1"/>
    <col min="6" max="6" width="17.421875" style="55" customWidth="1"/>
    <col min="7" max="7" width="9.7109375" style="55" bestFit="1" customWidth="1"/>
    <col min="8" max="8" width="9.57421875" style="55" bestFit="1" customWidth="1"/>
    <col min="9" max="9" width="8.00390625" style="55" bestFit="1" customWidth="1"/>
    <col min="10" max="10" width="8.140625" style="109" bestFit="1" customWidth="1"/>
    <col min="11" max="16384" width="9.140625" style="55" customWidth="1"/>
  </cols>
  <sheetData>
    <row r="1" spans="1:9" ht="24.75" customHeight="1">
      <c r="A1" s="192" t="s">
        <v>59</v>
      </c>
      <c r="B1" s="192"/>
      <c r="C1" s="192"/>
      <c r="D1" s="192"/>
      <c r="E1" s="192"/>
      <c r="F1" s="192"/>
      <c r="G1" s="192"/>
      <c r="H1" s="82"/>
      <c r="I1" s="82"/>
    </row>
    <row r="2" spans="1:9" ht="24.75" customHeight="1">
      <c r="A2" s="193" t="str">
        <f>допущенные!A4</f>
        <v>07-08.09.2013, г.Пинск, ЧУП "Пинский спортивный комплекс" ДОСААФ</v>
      </c>
      <c r="B2" s="193"/>
      <c r="C2" s="193"/>
      <c r="D2" s="193"/>
      <c r="E2" s="193"/>
      <c r="F2" s="193"/>
      <c r="G2" s="193"/>
      <c r="H2" s="83"/>
      <c r="I2" s="83"/>
    </row>
    <row r="3" ht="15.75" thickBot="1"/>
    <row r="4" spans="2:10" s="57" customFormat="1" ht="27.75" customHeight="1" thickBot="1">
      <c r="B4" s="58"/>
      <c r="C4" s="106"/>
      <c r="D4" s="58"/>
      <c r="E4" s="58"/>
      <c r="F4" s="58"/>
      <c r="I4" s="194" t="s">
        <v>58</v>
      </c>
      <c r="J4" s="195"/>
    </row>
    <row r="5" spans="1:10" s="31" customFormat="1" ht="30.75" customHeight="1" thickBot="1">
      <c r="A5" s="121" t="s">
        <v>3</v>
      </c>
      <c r="B5" s="122" t="s">
        <v>83</v>
      </c>
      <c r="C5" s="122" t="s">
        <v>85</v>
      </c>
      <c r="D5" s="122" t="s">
        <v>56</v>
      </c>
      <c r="E5" s="123" t="s">
        <v>44</v>
      </c>
      <c r="F5" s="122" t="s">
        <v>43</v>
      </c>
      <c r="G5" s="122" t="s">
        <v>89</v>
      </c>
      <c r="H5" s="124" t="s">
        <v>57</v>
      </c>
      <c r="I5" s="117" t="s">
        <v>90</v>
      </c>
      <c r="J5" s="118" t="s">
        <v>50</v>
      </c>
    </row>
    <row r="6" spans="1:10" s="63" customFormat="1" ht="31.5" customHeight="1">
      <c r="A6" s="151">
        <v>1</v>
      </c>
      <c r="B6" s="148" t="s">
        <v>24</v>
      </c>
      <c r="C6" s="153" t="s">
        <v>87</v>
      </c>
      <c r="D6" s="154" t="s">
        <v>53</v>
      </c>
      <c r="E6" s="155" t="s">
        <v>38</v>
      </c>
      <c r="F6" s="148"/>
      <c r="G6" s="119">
        <v>12</v>
      </c>
      <c r="H6" s="120">
        <v>100</v>
      </c>
      <c r="I6" s="115">
        <f aca="true" t="shared" si="0" ref="I6:I20">G6+H6</f>
        <v>112</v>
      </c>
      <c r="J6" s="116">
        <v>1</v>
      </c>
    </row>
    <row r="7" spans="1:10" s="63" customFormat="1" ht="31.5" customHeight="1">
      <c r="A7" s="152">
        <v>2</v>
      </c>
      <c r="B7" s="149" t="s">
        <v>25</v>
      </c>
      <c r="C7" s="156">
        <v>3</v>
      </c>
      <c r="D7" s="157" t="s">
        <v>54</v>
      </c>
      <c r="E7" s="155" t="s">
        <v>11</v>
      </c>
      <c r="F7" s="132" t="s">
        <v>10</v>
      </c>
      <c r="G7" s="52">
        <v>3</v>
      </c>
      <c r="H7" s="110">
        <v>78</v>
      </c>
      <c r="I7" s="113">
        <f t="shared" si="0"/>
        <v>81</v>
      </c>
      <c r="J7" s="114">
        <v>2</v>
      </c>
    </row>
    <row r="8" spans="1:10" s="31" customFormat="1" ht="31.5" customHeight="1">
      <c r="A8" s="152">
        <v>3</v>
      </c>
      <c r="B8" s="149" t="s">
        <v>23</v>
      </c>
      <c r="C8" s="156">
        <v>2</v>
      </c>
      <c r="D8" s="157" t="s">
        <v>53</v>
      </c>
      <c r="E8" s="158" t="s">
        <v>12</v>
      </c>
      <c r="F8" s="132" t="s">
        <v>120</v>
      </c>
      <c r="G8" s="52">
        <v>10</v>
      </c>
      <c r="H8" s="110">
        <v>61</v>
      </c>
      <c r="I8" s="113">
        <f t="shared" si="0"/>
        <v>71</v>
      </c>
      <c r="J8" s="147" t="s">
        <v>117</v>
      </c>
    </row>
    <row r="9" spans="1:10" s="31" customFormat="1" ht="31.5" customHeight="1">
      <c r="A9" s="152">
        <v>4</v>
      </c>
      <c r="B9" s="149" t="s">
        <v>33</v>
      </c>
      <c r="C9" s="159">
        <v>2</v>
      </c>
      <c r="D9" s="157" t="s">
        <v>53</v>
      </c>
      <c r="E9" s="155" t="s">
        <v>16</v>
      </c>
      <c r="F9" s="132" t="s">
        <v>119</v>
      </c>
      <c r="G9" s="52">
        <v>2</v>
      </c>
      <c r="H9" s="110">
        <v>69</v>
      </c>
      <c r="I9" s="113">
        <f t="shared" si="0"/>
        <v>71</v>
      </c>
      <c r="J9" s="147" t="s">
        <v>118</v>
      </c>
    </row>
    <row r="10" spans="1:10" s="31" customFormat="1" ht="31.5" customHeight="1">
      <c r="A10" s="152">
        <v>5</v>
      </c>
      <c r="B10" s="131" t="s">
        <v>95</v>
      </c>
      <c r="C10" s="160"/>
      <c r="D10" s="157" t="s">
        <v>116</v>
      </c>
      <c r="E10" s="155" t="s">
        <v>61</v>
      </c>
      <c r="F10" s="132" t="s">
        <v>62</v>
      </c>
      <c r="G10" s="61">
        <v>6</v>
      </c>
      <c r="H10" s="111">
        <v>61</v>
      </c>
      <c r="I10" s="113">
        <f t="shared" si="0"/>
        <v>67</v>
      </c>
      <c r="J10" s="112">
        <v>5</v>
      </c>
    </row>
    <row r="11" spans="1:10" s="31" customFormat="1" ht="31.5" customHeight="1">
      <c r="A11" s="152">
        <v>6</v>
      </c>
      <c r="B11" s="149" t="s">
        <v>29</v>
      </c>
      <c r="C11" s="161" t="s">
        <v>88</v>
      </c>
      <c r="D11" s="157" t="s">
        <v>53</v>
      </c>
      <c r="E11" s="155" t="s">
        <v>8</v>
      </c>
      <c r="F11" s="132" t="s">
        <v>119</v>
      </c>
      <c r="G11" s="52">
        <v>4</v>
      </c>
      <c r="H11" s="110">
        <v>61</v>
      </c>
      <c r="I11" s="113">
        <f t="shared" si="0"/>
        <v>65</v>
      </c>
      <c r="J11" s="112">
        <v>6</v>
      </c>
    </row>
    <row r="12" spans="1:10" s="31" customFormat="1" ht="31.5" customHeight="1">
      <c r="A12" s="152">
        <v>7</v>
      </c>
      <c r="B12" s="131" t="s">
        <v>22</v>
      </c>
      <c r="C12" s="156">
        <v>2</v>
      </c>
      <c r="D12" s="157" t="s">
        <v>53</v>
      </c>
      <c r="E12" s="158" t="s">
        <v>17</v>
      </c>
      <c r="F12" s="132" t="s">
        <v>6</v>
      </c>
      <c r="G12" s="61">
        <v>3</v>
      </c>
      <c r="H12" s="111">
        <v>61</v>
      </c>
      <c r="I12" s="113">
        <f t="shared" si="0"/>
        <v>64</v>
      </c>
      <c r="J12" s="112">
        <v>7</v>
      </c>
    </row>
    <row r="13" spans="1:10" s="31" customFormat="1" ht="31.5" customHeight="1">
      <c r="A13" s="152">
        <v>8</v>
      </c>
      <c r="B13" s="149" t="s">
        <v>28</v>
      </c>
      <c r="C13" s="162" t="s">
        <v>86</v>
      </c>
      <c r="D13" s="158" t="s">
        <v>53</v>
      </c>
      <c r="E13" s="155" t="s">
        <v>16</v>
      </c>
      <c r="F13" s="132" t="s">
        <v>35</v>
      </c>
      <c r="G13" s="52">
        <v>4</v>
      </c>
      <c r="H13" s="110">
        <v>54</v>
      </c>
      <c r="I13" s="113">
        <f t="shared" si="0"/>
        <v>58</v>
      </c>
      <c r="J13" s="112">
        <v>8</v>
      </c>
    </row>
    <row r="14" spans="1:10" s="31" customFormat="1" ht="31.5" customHeight="1">
      <c r="A14" s="152">
        <v>9</v>
      </c>
      <c r="B14" s="149" t="s">
        <v>27</v>
      </c>
      <c r="C14" s="163" t="s">
        <v>86</v>
      </c>
      <c r="D14" s="157" t="s">
        <v>53</v>
      </c>
      <c r="E14" s="155" t="s">
        <v>39</v>
      </c>
      <c r="F14" s="164"/>
      <c r="G14" s="52">
        <v>2</v>
      </c>
      <c r="H14" s="110">
        <v>54</v>
      </c>
      <c r="I14" s="113">
        <f t="shared" si="0"/>
        <v>56</v>
      </c>
      <c r="J14" s="112">
        <v>9</v>
      </c>
    </row>
    <row r="15" spans="1:10" s="31" customFormat="1" ht="31.5" customHeight="1">
      <c r="A15" s="152">
        <v>10</v>
      </c>
      <c r="B15" s="149" t="s">
        <v>77</v>
      </c>
      <c r="C15" s="161">
        <v>2</v>
      </c>
      <c r="D15" s="157" t="s">
        <v>53</v>
      </c>
      <c r="E15" s="155" t="s">
        <v>78</v>
      </c>
      <c r="F15" s="164"/>
      <c r="G15" s="52">
        <v>2</v>
      </c>
      <c r="H15" s="110">
        <v>54</v>
      </c>
      <c r="I15" s="113">
        <f t="shared" si="0"/>
        <v>56</v>
      </c>
      <c r="J15" s="112">
        <v>10</v>
      </c>
    </row>
    <row r="16" spans="1:10" s="31" customFormat="1" ht="31.5" customHeight="1">
      <c r="A16" s="152">
        <v>11</v>
      </c>
      <c r="B16" s="150" t="s">
        <v>30</v>
      </c>
      <c r="C16" s="161" t="s">
        <v>86</v>
      </c>
      <c r="D16" s="157" t="s">
        <v>55</v>
      </c>
      <c r="E16" s="158" t="s">
        <v>40</v>
      </c>
      <c r="F16" s="132" t="s">
        <v>19</v>
      </c>
      <c r="G16" s="52">
        <v>2</v>
      </c>
      <c r="H16" s="110">
        <v>54</v>
      </c>
      <c r="I16" s="113">
        <f t="shared" si="0"/>
        <v>56</v>
      </c>
      <c r="J16" s="112">
        <v>11</v>
      </c>
    </row>
    <row r="17" spans="1:10" s="31" customFormat="1" ht="31.5" customHeight="1">
      <c r="A17" s="152">
        <v>12</v>
      </c>
      <c r="B17" s="149" t="s">
        <v>32</v>
      </c>
      <c r="C17" s="161">
        <v>2</v>
      </c>
      <c r="D17" s="157" t="s">
        <v>53</v>
      </c>
      <c r="E17" s="155" t="s">
        <v>37</v>
      </c>
      <c r="F17" s="131" t="s">
        <v>20</v>
      </c>
      <c r="G17" s="52">
        <v>1</v>
      </c>
      <c r="H17" s="110">
        <v>54</v>
      </c>
      <c r="I17" s="113">
        <f t="shared" si="0"/>
        <v>55</v>
      </c>
      <c r="J17" s="112">
        <v>12</v>
      </c>
    </row>
    <row r="18" spans="1:10" s="31" customFormat="1" ht="31.5" customHeight="1">
      <c r="A18" s="152">
        <v>13</v>
      </c>
      <c r="B18" s="149" t="s">
        <v>76</v>
      </c>
      <c r="C18" s="161"/>
      <c r="D18" s="157" t="s">
        <v>116</v>
      </c>
      <c r="E18" s="155" t="s">
        <v>61</v>
      </c>
      <c r="F18" s="132" t="s">
        <v>62</v>
      </c>
      <c r="G18" s="52">
        <v>1</v>
      </c>
      <c r="H18" s="110">
        <v>54</v>
      </c>
      <c r="I18" s="113">
        <f t="shared" si="0"/>
        <v>55</v>
      </c>
      <c r="J18" s="112">
        <v>13</v>
      </c>
    </row>
    <row r="19" spans="1:10" s="31" customFormat="1" ht="31.5" customHeight="1">
      <c r="A19" s="152">
        <v>14</v>
      </c>
      <c r="B19" s="149" t="s">
        <v>41</v>
      </c>
      <c r="C19" s="161" t="s">
        <v>86</v>
      </c>
      <c r="D19" s="157" t="s">
        <v>55</v>
      </c>
      <c r="E19" s="155" t="s">
        <v>15</v>
      </c>
      <c r="F19" s="131" t="s">
        <v>19</v>
      </c>
      <c r="G19" s="52">
        <v>1</v>
      </c>
      <c r="H19" s="110">
        <v>54</v>
      </c>
      <c r="I19" s="113">
        <f t="shared" si="0"/>
        <v>55</v>
      </c>
      <c r="J19" s="112">
        <v>14</v>
      </c>
    </row>
    <row r="20" spans="1:10" s="31" customFormat="1" ht="31.5" customHeight="1">
      <c r="A20" s="152">
        <v>15</v>
      </c>
      <c r="B20" s="149" t="s">
        <v>31</v>
      </c>
      <c r="C20" s="161" t="s">
        <v>86</v>
      </c>
      <c r="D20" s="157" t="s">
        <v>53</v>
      </c>
      <c r="E20" s="155" t="s">
        <v>37</v>
      </c>
      <c r="F20" s="132" t="s">
        <v>36</v>
      </c>
      <c r="G20" s="52">
        <v>0.5</v>
      </c>
      <c r="H20" s="110">
        <v>0</v>
      </c>
      <c r="I20" s="113">
        <f t="shared" si="0"/>
        <v>0.5</v>
      </c>
      <c r="J20" s="112">
        <v>15</v>
      </c>
    </row>
    <row r="25" ht="15"/>
    <row r="26" ht="15"/>
    <row r="27" ht="15"/>
  </sheetData>
  <sheetProtection/>
  <mergeCells count="3">
    <mergeCell ref="A1:G1"/>
    <mergeCell ref="A2:G2"/>
    <mergeCell ref="I4:J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2013-09-08T15:23:29Z</dcterms:modified>
  <cp:category/>
  <cp:version/>
  <cp:contentType/>
  <cp:contentStatus/>
</cp:coreProperties>
</file>