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210" windowHeight="9375" activeTab="2"/>
  </bookViews>
  <sheets>
    <sheet name="допущенные" sheetId="1" r:id="rId1"/>
    <sheet name="квалификация" sheetId="2" r:id="rId2"/>
    <sheet name="TOP 32" sheetId="3" r:id="rId3"/>
  </sheets>
  <definedNames>
    <definedName name="_xlnm._FilterDatabase" localSheetId="1" hidden="1">'квалификация'!$O$6:$O$23</definedName>
    <definedName name="_xlnm.Print_Area" localSheetId="0">'допущенные'!$A$1:$H$46</definedName>
  </definedNames>
  <calcPr fullCalcOnLoad="1"/>
</workbook>
</file>

<file path=xl/sharedStrings.xml><?xml version="1.0" encoding="utf-8"?>
<sst xmlns="http://schemas.openxmlformats.org/spreadsheetml/2006/main" count="255" uniqueCount="183">
  <si>
    <t>№
п/п</t>
  </si>
  <si>
    <t>Ст. №</t>
  </si>
  <si>
    <t>РБ, Минск</t>
  </si>
  <si>
    <t>BMW E36</t>
  </si>
  <si>
    <t>РБ, Гродно</t>
  </si>
  <si>
    <t>BMW E46</t>
  </si>
  <si>
    <t>РБ, Брест</t>
  </si>
  <si>
    <t>BMW-E28</t>
  </si>
  <si>
    <t>Nissan S14</t>
  </si>
  <si>
    <t>РФ, Москва</t>
  </si>
  <si>
    <t>КорCHEdrift</t>
  </si>
  <si>
    <t>Лицензия</t>
  </si>
  <si>
    <t>САК Сергей</t>
  </si>
  <si>
    <t>ВИШНЕВСКИЙ Алексей</t>
  </si>
  <si>
    <t>НАГУЛА Дмитрий</t>
  </si>
  <si>
    <t>ШИКОВ Никита</t>
  </si>
  <si>
    <t>МАЗИН Андрей</t>
  </si>
  <si>
    <t>СПЛОШНОЙ Юрий</t>
  </si>
  <si>
    <t>КУРЛОВИЧ Руслан</t>
  </si>
  <si>
    <t>ПИСКАРЕВ Андрей</t>
  </si>
  <si>
    <t>Nissan 200SX</t>
  </si>
  <si>
    <t>Nissan silvia S15</t>
  </si>
  <si>
    <t>МЕЛЕНКЕВИЧ Борис</t>
  </si>
  <si>
    <t>Список ДОПУЩЕННЫХ УЧАСТНИКОВ</t>
  </si>
  <si>
    <t>Команда</t>
  </si>
  <si>
    <t>Автомобиль</t>
  </si>
  <si>
    <t>РЕЗУЛЬТАТЫ  КВАЛИФИКАЦИОННЫХ  ЗАЕЗДОВ</t>
  </si>
  <si>
    <t>BEST</t>
  </si>
  <si>
    <t>Фамилия, имя</t>
  </si>
  <si>
    <t>Место</t>
  </si>
  <si>
    <t>Денис Радиончик
Blaser</t>
  </si>
  <si>
    <t>КРАСНОПЕВЦЕВ Максим</t>
  </si>
  <si>
    <t>Nissan 240sx</t>
  </si>
  <si>
    <t>Фамилия, имя 
участника</t>
  </si>
  <si>
    <t>Страна, 
город</t>
  </si>
  <si>
    <t>Спорт.
Разряд</t>
  </si>
  <si>
    <t>б/р</t>
  </si>
  <si>
    <t>МС</t>
  </si>
  <si>
    <t>КМС</t>
  </si>
  <si>
    <t>ТУРЕВИЧ Илья</t>
  </si>
  <si>
    <t>Е 055/14 БАФ</t>
  </si>
  <si>
    <t>Е 049/14 БАФ</t>
  </si>
  <si>
    <t>Nissan 200SX S14</t>
  </si>
  <si>
    <t>D 031/14 БАФ</t>
  </si>
  <si>
    <t>БОРОДАВКО Валентин</t>
  </si>
  <si>
    <t>Е 014/14 БАФ</t>
  </si>
  <si>
    <t>Nissan 200</t>
  </si>
  <si>
    <t>Drift Legion</t>
  </si>
  <si>
    <t>ШАТИЛО Максим</t>
  </si>
  <si>
    <t>Е 047/14 БАФ</t>
  </si>
  <si>
    <t>Nissan S13</t>
  </si>
  <si>
    <t>Е 050/14 БАФ</t>
  </si>
  <si>
    <t>Е 044/14 БАФ</t>
  </si>
  <si>
    <t>Е 015/14 БАФ</t>
  </si>
  <si>
    <t>Е 057/14 БАФ</t>
  </si>
  <si>
    <t>ЧЕЧНЕВ Алексей</t>
  </si>
  <si>
    <t>Е 045/14 БАФ</t>
  </si>
  <si>
    <t>Mazda RX8</t>
  </si>
  <si>
    <t>ДЕНИСОВ Константин</t>
  </si>
  <si>
    <t>РФ, Смоленск</t>
  </si>
  <si>
    <t>ЛАЗЕБА Евгений</t>
  </si>
  <si>
    <t>BMW 328</t>
  </si>
  <si>
    <t>Bimerparts</t>
  </si>
  <si>
    <t>EEDC II этап 2014</t>
  </si>
  <si>
    <t>31.05-01.06.2014, г.Минск, Аэропорт Минск-1</t>
  </si>
  <si>
    <t>КАБАРГИН Сергей</t>
  </si>
  <si>
    <t>Toyota Supra</t>
  </si>
  <si>
    <t>Evil Empire</t>
  </si>
  <si>
    <t>БОРОВИЦКИЙ Вячеслав</t>
  </si>
  <si>
    <t>Украина, Киев</t>
  </si>
  <si>
    <t>Darnitsa Bandits</t>
  </si>
  <si>
    <t>KEZIS Elvis</t>
  </si>
  <si>
    <t>LAK-4 drift team</t>
  </si>
  <si>
    <t>ГОЛОВНЯ Алексей</t>
  </si>
  <si>
    <t>Nissan</t>
  </si>
  <si>
    <t>Zeetex team Ukraine</t>
  </si>
  <si>
    <t>CIRULIS Ivo</t>
  </si>
  <si>
    <t>Limbazu Avto Sport</t>
  </si>
  <si>
    <t>ПЕСЕГОВ Андрей</t>
  </si>
  <si>
    <t>Nissan Skyline JZR32</t>
  </si>
  <si>
    <t>Tuning Factory</t>
  </si>
  <si>
    <t>ЗЛОБИН Алексей</t>
  </si>
  <si>
    <t>ToyoTires Gorilla Energy</t>
  </si>
  <si>
    <t>МАРЧЕНКО Владимир</t>
  </si>
  <si>
    <t>Nissan silvia S14</t>
  </si>
  <si>
    <t>Marchenko Racing</t>
  </si>
  <si>
    <t>КОСТЮЧИК Максим</t>
  </si>
  <si>
    <t>Toyota Altezza</t>
  </si>
  <si>
    <t>Miwaku Crew</t>
  </si>
  <si>
    <t>САТЮКОВ Евгений</t>
  </si>
  <si>
    <t>BMW M3</t>
  </si>
  <si>
    <t>РУЖЕЙНИКОВ Евгений</t>
  </si>
  <si>
    <t>310664 РАФ</t>
  </si>
  <si>
    <t>132121 РАФ</t>
  </si>
  <si>
    <t>SHOMORUCHA Jakub</t>
  </si>
  <si>
    <t>Польша, Варшава</t>
  </si>
  <si>
    <t>Nissan Skyline</t>
  </si>
  <si>
    <t>Toyota Marki Racing</t>
  </si>
  <si>
    <t>OBK GROUP</t>
  </si>
  <si>
    <t>КУРЕНБИН Иван</t>
  </si>
  <si>
    <t>132572 РАФ</t>
  </si>
  <si>
    <t>Mazda RX7</t>
  </si>
  <si>
    <t>KULVINSKAS Mantas</t>
  </si>
  <si>
    <t>BMW 330</t>
  </si>
  <si>
    <t>D1Sport</t>
  </si>
  <si>
    <t>КАМИНСКИЙ Артем</t>
  </si>
  <si>
    <t>ELKSNIS Gvido</t>
  </si>
  <si>
    <t>142203 LAF</t>
  </si>
  <si>
    <t>Latvia, Ogre</t>
  </si>
  <si>
    <t>BMW 328 turbo</t>
  </si>
  <si>
    <t>TRELA Pavel</t>
  </si>
  <si>
    <t>Poland, Warsaw</t>
  </si>
  <si>
    <t>Opel GT</t>
  </si>
  <si>
    <t>Kumho Drift Team</t>
  </si>
  <si>
    <t>ТВАРДОВСКИЙ Максим</t>
  </si>
  <si>
    <t>1402740007 LAF</t>
  </si>
  <si>
    <t>Latvia, Limbazi</t>
  </si>
  <si>
    <t>Nissan 350z</t>
  </si>
  <si>
    <t>RED BULL; Bridgestone; Motul</t>
  </si>
  <si>
    <t>РФ, С.-Петербург</t>
  </si>
  <si>
    <t>142211 РАФ</t>
  </si>
  <si>
    <t>144713 РАФ</t>
  </si>
  <si>
    <t>1402740009 LAF</t>
  </si>
  <si>
    <t>Latvia, Riga</t>
  </si>
  <si>
    <t>Е 052/14 БАФ</t>
  </si>
  <si>
    <t>789421 РАФ</t>
  </si>
  <si>
    <t>Bridgestone Motorsport</t>
  </si>
  <si>
    <t>50598137 LASF</t>
  </si>
  <si>
    <t>Lithuania, Vilnius</t>
  </si>
  <si>
    <t>Mantinya</t>
  </si>
  <si>
    <t>BMW 550i E34</t>
  </si>
  <si>
    <t>МЕГА</t>
  </si>
  <si>
    <t>Nissan 200sx</t>
  </si>
  <si>
    <t>613530 РАФ</t>
  </si>
  <si>
    <t>БУСЫГИН Павел</t>
  </si>
  <si>
    <t>144716 РАФ</t>
  </si>
  <si>
    <t>Belita Racing Team</t>
  </si>
  <si>
    <t>RUN 1</t>
  </si>
  <si>
    <t>RUN 2</t>
  </si>
  <si>
    <t>RUN 3</t>
  </si>
  <si>
    <t>TOП 32</t>
  </si>
  <si>
    <t>1 место</t>
  </si>
  <si>
    <t>2 место</t>
  </si>
  <si>
    <t>3 место</t>
  </si>
  <si>
    <t>Nissan Silvia S14</t>
  </si>
  <si>
    <t>Fail CREW</t>
  </si>
  <si>
    <t>Mantas</t>
  </si>
  <si>
    <t>Трусов</t>
  </si>
  <si>
    <t>BLUSS Kristaps</t>
  </si>
  <si>
    <t>Prestigio Kumho</t>
  </si>
  <si>
    <t>среднее</t>
  </si>
  <si>
    <t>2 BLUSS Kristaps</t>
  </si>
  <si>
    <t>38 ЛАЗЕБА Евгений</t>
  </si>
  <si>
    <t>34 ПЕСЕГОВ Андрей</t>
  </si>
  <si>
    <t>59 НАГУЛА Дмитрий</t>
  </si>
  <si>
    <t>28 ШИКОВ Никита</t>
  </si>
  <si>
    <t>5 ТВАРДОВСКИЙ Максим</t>
  </si>
  <si>
    <t>50 KULVINSKAS Mantas</t>
  </si>
  <si>
    <t>41 МЕЛЕНКЕВИЧ Борис</t>
  </si>
  <si>
    <t>12 МАРЧЕНКО Владимир</t>
  </si>
  <si>
    <t>60 ДЕНИСОВ Константин</t>
  </si>
  <si>
    <t>58 МАЗИН Андрей</t>
  </si>
  <si>
    <t>63 КОСТЮЧИК Максим</t>
  </si>
  <si>
    <t>31 КУРЕНБИН Иван</t>
  </si>
  <si>
    <t>51 СПЛОШНОЙ Юрий</t>
  </si>
  <si>
    <t>27 ЗЛОБИН Алексей</t>
  </si>
  <si>
    <t>69 РУЖЕЙНИКОВ Евгений</t>
  </si>
  <si>
    <t>33 КАБАРГИН Сергей</t>
  </si>
  <si>
    <t>55 КУРЛОВИЧ Руслан</t>
  </si>
  <si>
    <t>70 ШАТИЛО Максим</t>
  </si>
  <si>
    <t>61 КАМИНСКИЙ Артем</t>
  </si>
  <si>
    <t>77 ВИШНЕВСКИЙ Алексей</t>
  </si>
  <si>
    <t>44 САТЮКОВ Евгений</t>
  </si>
  <si>
    <t>1 ELKSNIS Gvido</t>
  </si>
  <si>
    <t>30 БОРОВИЦКИЙ Вячеслав</t>
  </si>
  <si>
    <t>13 CIRULIS Ivo</t>
  </si>
  <si>
    <t>26 ТУРЕВИЧ Илья</t>
  </si>
  <si>
    <t>66 БУСЫГИН Павел</t>
  </si>
  <si>
    <t>29 SHOMORUCHA Jakub</t>
  </si>
  <si>
    <t>3 ГОЛОВНЯ Алексей</t>
  </si>
  <si>
    <t>11 КРАСНОПЕВЦЕВ Максим</t>
  </si>
  <si>
    <t>68 САК Сергей</t>
  </si>
  <si>
    <t>46 ПИСКАРЕВ Андрей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</si>
</sst>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Microsoft Sans Serif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8"/>
      <color indexed="8"/>
      <name val="Microsoft Sans Serif"/>
      <family val="2"/>
    </font>
    <font>
      <b/>
      <sz val="9"/>
      <color indexed="8"/>
      <name val="Arial Narrow"/>
      <family val="2"/>
    </font>
    <font>
      <b/>
      <sz val="16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8" fillId="32" borderId="15" xfId="53" applyFont="1" applyFill="1" applyBorder="1" applyAlignment="1">
      <alignment horizontal="left" vertical="center" wrapText="1"/>
      <protection/>
    </xf>
    <xf numFmtId="0" fontId="8" fillId="32" borderId="15" xfId="53" applyFont="1" applyFill="1" applyBorder="1" applyAlignment="1">
      <alignment horizontal="center" vertical="center" wrapText="1"/>
      <protection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53" applyFont="1" applyFill="1">
      <alignment/>
      <protection/>
    </xf>
    <xf numFmtId="0" fontId="19" fillId="32" borderId="0" xfId="53" applyFont="1" applyFill="1" applyAlignment="1">
      <alignment horizontal="center"/>
      <protection/>
    </xf>
    <xf numFmtId="0" fontId="9" fillId="32" borderId="0" xfId="53" applyFont="1" applyFill="1" applyAlignment="1">
      <alignment horizontal="center"/>
      <protection/>
    </xf>
    <xf numFmtId="0" fontId="20" fillId="32" borderId="0" xfId="53" applyFont="1" applyFill="1">
      <alignment/>
      <protection/>
    </xf>
    <xf numFmtId="0" fontId="20" fillId="32" borderId="0" xfId="53" applyFont="1" applyFill="1" applyAlignment="1">
      <alignment/>
      <protection/>
    </xf>
    <xf numFmtId="0" fontId="20" fillId="32" borderId="0" xfId="53" applyFont="1" applyFill="1" applyAlignment="1">
      <alignment horizontal="center"/>
      <protection/>
    </xf>
    <xf numFmtId="0" fontId="9" fillId="32" borderId="0" xfId="53" applyFont="1" applyFill="1" applyAlignment="1">
      <alignment vertical="center"/>
      <protection/>
    </xf>
    <xf numFmtId="0" fontId="21" fillId="32" borderId="15" xfId="53" applyFont="1" applyFill="1" applyBorder="1" applyAlignment="1">
      <alignment horizontal="center"/>
      <protection/>
    </xf>
    <xf numFmtId="0" fontId="10" fillId="32" borderId="15" xfId="53" applyFont="1" applyFill="1" applyBorder="1" applyAlignment="1">
      <alignment wrapText="1"/>
      <protection/>
    </xf>
    <xf numFmtId="0" fontId="10" fillId="32" borderId="15" xfId="53" applyFont="1" applyFill="1" applyBorder="1" applyAlignment="1">
      <alignment horizontal="center"/>
      <protection/>
    </xf>
    <xf numFmtId="0" fontId="10" fillId="32" borderId="15" xfId="0" applyFont="1" applyFill="1" applyBorder="1" applyAlignment="1">
      <alignment/>
    </xf>
    <xf numFmtId="0" fontId="10" fillId="32" borderId="15" xfId="53" applyFont="1" applyFill="1" applyBorder="1" applyAlignment="1">
      <alignment/>
      <protection/>
    </xf>
    <xf numFmtId="0" fontId="10" fillId="32" borderId="15" xfId="0" applyFont="1" applyFill="1" applyBorder="1" applyAlignment="1">
      <alignment/>
    </xf>
    <xf numFmtId="0" fontId="10" fillId="32" borderId="15" xfId="53" applyFont="1" applyFill="1" applyBorder="1" applyAlignment="1">
      <alignment wrapText="1"/>
      <protection/>
    </xf>
    <xf numFmtId="0" fontId="21" fillId="32" borderId="15" xfId="53" applyFont="1" applyFill="1" applyBorder="1" applyAlignment="1">
      <alignment horizontal="center"/>
      <protection/>
    </xf>
    <xf numFmtId="0" fontId="9" fillId="32" borderId="15" xfId="53" applyFont="1" applyFill="1" applyBorder="1" applyAlignment="1">
      <alignment vertical="center"/>
      <protection/>
    </xf>
    <xf numFmtId="0" fontId="9" fillId="32" borderId="15" xfId="53" applyFont="1" applyFill="1" applyBorder="1" applyAlignment="1">
      <alignment/>
      <protection/>
    </xf>
    <xf numFmtId="0" fontId="9" fillId="32" borderId="15" xfId="53" applyFont="1" applyFill="1" applyBorder="1" applyAlignment="1">
      <alignment horizontal="center" vertical="center"/>
      <protection/>
    </xf>
    <xf numFmtId="0" fontId="63" fillId="32" borderId="0" xfId="53" applyFont="1" applyFill="1" applyAlignment="1">
      <alignment vertical="center"/>
      <protection/>
    </xf>
    <xf numFmtId="0" fontId="63" fillId="32" borderId="0" xfId="53" applyFont="1" applyFill="1" applyAlignment="1">
      <alignment vertical="center"/>
      <protection/>
    </xf>
    <xf numFmtId="0" fontId="61" fillId="32" borderId="0" xfId="53" applyFont="1" applyFill="1" applyAlignment="1">
      <alignment vertical="center"/>
      <protection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7" fillId="32" borderId="0" xfId="53" applyFont="1" applyFill="1" applyAlignment="1">
      <alignment horizontal="center" vertical="top"/>
      <protection/>
    </xf>
    <xf numFmtId="0" fontId="18" fillId="32" borderId="0" xfId="53" applyFont="1" applyFill="1" applyAlignment="1">
      <alignment horizontal="center"/>
      <protection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32" borderId="15" xfId="53" applyFont="1" applyFill="1" applyBorder="1" applyAlignment="1">
      <alignment horizontal="left"/>
      <protection/>
    </xf>
    <xf numFmtId="0" fontId="14" fillId="0" borderId="24" xfId="0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2" fillId="0" borderId="0" xfId="53" applyFont="1" applyFill="1" applyAlignment="1">
      <alignment vertical="center" wrapText="1"/>
      <protection/>
    </xf>
    <xf numFmtId="0" fontId="4" fillId="0" borderId="28" xfId="53" applyFont="1" applyFill="1" applyBorder="1" applyAlignment="1">
      <alignment horizontal="left" vertical="center"/>
      <protection/>
    </xf>
    <xf numFmtId="0" fontId="4" fillId="0" borderId="29" xfId="53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horizontal="left" vertical="center"/>
      <protection/>
    </xf>
    <xf numFmtId="0" fontId="5" fillId="0" borderId="0" xfId="53" applyFont="1" applyFill="1" applyAlignment="1">
      <alignment horizontal="left" vertical="center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right"/>
      <protection/>
    </xf>
    <xf numFmtId="14" fontId="5" fillId="0" borderId="0" xfId="53" applyNumberFormat="1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28" xfId="53" applyFont="1" applyFill="1" applyBorder="1" applyAlignment="1">
      <alignment horizontal="right" vertical="center"/>
      <protection/>
    </xf>
    <xf numFmtId="0" fontId="42" fillId="0" borderId="0" xfId="53" applyFont="1" applyFill="1" applyBorder="1" applyAlignment="1">
      <alignment horizontal="left" vertical="center" wrapText="1"/>
      <protection/>
    </xf>
    <xf numFmtId="0" fontId="4" fillId="0" borderId="30" xfId="53" applyFont="1" applyFill="1" applyBorder="1" applyAlignment="1">
      <alignment horizontal="left" vertical="center"/>
      <protection/>
    </xf>
    <xf numFmtId="0" fontId="4" fillId="0" borderId="30" xfId="53" applyFont="1" applyFill="1" applyBorder="1" applyAlignment="1">
      <alignment horizontal="right" vertical="center"/>
      <protection/>
    </xf>
    <xf numFmtId="0" fontId="4" fillId="0" borderId="31" xfId="53" applyFont="1" applyFill="1" applyBorder="1" applyAlignment="1">
      <alignment horizontal="left" vertical="center"/>
      <protection/>
    </xf>
    <xf numFmtId="0" fontId="5" fillId="0" borderId="0" xfId="53" applyFont="1" applyFill="1" applyAlignment="1">
      <alignment horizontal="right" vertical="center"/>
      <protection/>
    </xf>
    <xf numFmtId="0" fontId="5" fillId="0" borderId="32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33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right" vertical="center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34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/>
      <protection/>
    </xf>
    <xf numFmtId="0" fontId="4" fillId="0" borderId="19" xfId="53" applyFont="1" applyFill="1" applyBorder="1" applyAlignment="1">
      <alignment horizontal="right" vertical="center"/>
      <protection/>
    </xf>
    <xf numFmtId="0" fontId="5" fillId="0" borderId="26" xfId="53" applyFont="1" applyFill="1" applyBorder="1" applyAlignment="1">
      <alignment horizontal="left" vertical="center"/>
      <protection/>
    </xf>
    <xf numFmtId="0" fontId="4" fillId="0" borderId="35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left"/>
      <protection/>
    </xf>
    <xf numFmtId="0" fontId="4" fillId="0" borderId="36" xfId="53" applyFont="1" applyFill="1" applyBorder="1" applyAlignment="1">
      <alignment horizontal="right" vertical="center"/>
      <protection/>
    </xf>
    <xf numFmtId="0" fontId="2" fillId="0" borderId="0" xfId="53" applyFont="1" applyFill="1" applyBorder="1" applyAlignment="1">
      <alignment horizontal="right"/>
      <protection/>
    </xf>
    <xf numFmtId="0" fontId="4" fillId="0" borderId="37" xfId="53" applyFont="1" applyFill="1" applyBorder="1" applyAlignment="1">
      <alignment horizontal="left" vertical="center"/>
      <protection/>
    </xf>
    <xf numFmtId="0" fontId="4" fillId="0" borderId="38" xfId="53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horizontal="right"/>
      <protection/>
    </xf>
    <xf numFmtId="0" fontId="4" fillId="0" borderId="19" xfId="53" applyFont="1" applyFill="1" applyBorder="1" applyAlignment="1">
      <alignment horizontal="left" vertical="center"/>
      <protection/>
    </xf>
    <xf numFmtId="0" fontId="2" fillId="0" borderId="0" xfId="53" applyFont="1" applyFill="1" applyAlignment="1">
      <alignment horizontal="right"/>
      <protection/>
    </xf>
    <xf numFmtId="0" fontId="4" fillId="0" borderId="39" xfId="53" applyFont="1" applyFill="1" applyBorder="1" applyAlignment="1">
      <alignment horizontal="right" vertical="center"/>
      <protection/>
    </xf>
    <xf numFmtId="0" fontId="43" fillId="0" borderId="34" xfId="53" applyFont="1" applyFill="1" applyBorder="1" applyAlignment="1">
      <alignment horizontal="center"/>
      <protection/>
    </xf>
    <xf numFmtId="0" fontId="3" fillId="0" borderId="40" xfId="53" applyFont="1" applyFill="1" applyBorder="1" applyAlignment="1">
      <alignment horizontal="left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left" vertical="center"/>
      <protection/>
    </xf>
    <xf numFmtId="0" fontId="5" fillId="0" borderId="36" xfId="53" applyFont="1" applyFill="1" applyBorder="1" applyAlignment="1">
      <alignment horizontal="right" vertical="center"/>
      <protection/>
    </xf>
    <xf numFmtId="0" fontId="2" fillId="0" borderId="41" xfId="53" applyFont="1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0" fontId="2" fillId="0" borderId="36" xfId="53" applyFont="1" applyFill="1" applyBorder="1" applyAlignment="1">
      <alignment/>
      <protection/>
    </xf>
    <xf numFmtId="0" fontId="2" fillId="0" borderId="35" xfId="53" applyFont="1" applyFill="1" applyBorder="1" applyAlignment="1">
      <alignment/>
      <protection/>
    </xf>
    <xf numFmtId="0" fontId="2" fillId="0" borderId="42" xfId="53" applyFont="1" applyFill="1" applyBorder="1" applyAlignment="1">
      <alignment/>
      <protection/>
    </xf>
    <xf numFmtId="0" fontId="2" fillId="0" borderId="40" xfId="53" applyFont="1" applyFill="1" applyBorder="1" applyAlignment="1">
      <alignment/>
      <protection/>
    </xf>
    <xf numFmtId="0" fontId="2" fillId="0" borderId="35" xfId="53" applyFont="1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 wrapText="1"/>
      <protection/>
    </xf>
    <xf numFmtId="0" fontId="3" fillId="0" borderId="36" xfId="53" applyFont="1" applyFill="1" applyBorder="1" applyAlignment="1">
      <alignment horizontal="right"/>
      <protection/>
    </xf>
    <xf numFmtId="0" fontId="44" fillId="0" borderId="0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2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228600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38100</xdr:rowOff>
    </xdr:from>
    <xdr:to>
      <xdr:col>7</xdr:col>
      <xdr:colOff>1095375</xdr:colOff>
      <xdr:row>3</xdr:row>
      <xdr:rowOff>152400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81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1190625</xdr:colOff>
      <xdr:row>0</xdr:row>
      <xdr:rowOff>57150</xdr:rowOff>
    </xdr:from>
    <xdr:to>
      <xdr:col>7</xdr:col>
      <xdr:colOff>2057400</xdr:colOff>
      <xdr:row>3</xdr:row>
      <xdr:rowOff>85725</xdr:rowOff>
    </xdr:to>
    <xdr:pic>
      <xdr:nvPicPr>
        <xdr:cNvPr id="3" name="Рисунок 3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5715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1514475</xdr:colOff>
      <xdr:row>5</xdr:row>
      <xdr:rowOff>57150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09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276225</xdr:rowOff>
    </xdr:from>
    <xdr:to>
      <xdr:col>12</xdr:col>
      <xdr:colOff>9525</xdr:colOff>
      <xdr:row>4</xdr:row>
      <xdr:rowOff>95250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76225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247650</xdr:rowOff>
    </xdr:from>
    <xdr:to>
      <xdr:col>15</xdr:col>
      <xdr:colOff>428625</xdr:colOff>
      <xdr:row>4</xdr:row>
      <xdr:rowOff>0</xdr:rowOff>
    </xdr:to>
    <xdr:pic>
      <xdr:nvPicPr>
        <xdr:cNvPr id="2" name="Рисунок 2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2476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2</xdr:col>
      <xdr:colOff>200025</xdr:colOff>
      <xdr:row>5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7625"/>
          <a:ext cx="2209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4.140625" style="18" bestFit="1" customWidth="1"/>
    <col min="2" max="2" width="6.28125" style="18" bestFit="1" customWidth="1"/>
    <col min="3" max="3" width="29.57421875" style="18" customWidth="1"/>
    <col min="4" max="4" width="16.421875" style="18" hidden="1" customWidth="1"/>
    <col min="5" max="5" width="7.421875" style="19" hidden="1" customWidth="1"/>
    <col min="6" max="6" width="21.421875" style="18" customWidth="1"/>
    <col min="7" max="7" width="23.00390625" style="18" customWidth="1"/>
    <col min="8" max="8" width="32.00390625" style="18" customWidth="1"/>
    <col min="9" max="16384" width="9.140625" style="18" customWidth="1"/>
  </cols>
  <sheetData>
    <row r="1" spans="1:8" s="20" customFormat="1" ht="23.25">
      <c r="A1" s="44" t="s">
        <v>63</v>
      </c>
      <c r="B1" s="44"/>
      <c r="C1" s="44"/>
      <c r="D1" s="44"/>
      <c r="E1" s="44"/>
      <c r="F1" s="44"/>
      <c r="G1" s="44"/>
      <c r="H1" s="44"/>
    </row>
    <row r="2" spans="1:8" s="20" customFormat="1" ht="18.75">
      <c r="A2" s="45" t="s">
        <v>64</v>
      </c>
      <c r="B2" s="45"/>
      <c r="C2" s="45"/>
      <c r="D2" s="45"/>
      <c r="E2" s="45"/>
      <c r="F2" s="45"/>
      <c r="G2" s="45"/>
      <c r="H2" s="45"/>
    </row>
    <row r="3" spans="1:5" s="20" customFormat="1" ht="14.25" customHeight="1">
      <c r="A3" s="21"/>
      <c r="D3" s="22"/>
      <c r="E3" s="22"/>
    </row>
    <row r="4" spans="1:8" s="20" customFormat="1" ht="18.75">
      <c r="A4" s="45" t="s">
        <v>23</v>
      </c>
      <c r="B4" s="45"/>
      <c r="C4" s="45"/>
      <c r="D4" s="45"/>
      <c r="E4" s="45"/>
      <c r="F4" s="45"/>
      <c r="G4" s="45"/>
      <c r="H4" s="45"/>
    </row>
    <row r="5" spans="2:8" s="23" customFormat="1" ht="12.75">
      <c r="B5" s="24"/>
      <c r="C5" s="24"/>
      <c r="D5" s="24"/>
      <c r="E5" s="25"/>
      <c r="F5" s="24"/>
      <c r="G5" s="24"/>
      <c r="H5" s="24"/>
    </row>
    <row r="6" spans="1:8" s="26" customFormat="1" ht="30.75" customHeight="1">
      <c r="A6" s="16" t="s">
        <v>0</v>
      </c>
      <c r="B6" s="17" t="s">
        <v>1</v>
      </c>
      <c r="C6" s="17" t="s">
        <v>33</v>
      </c>
      <c r="D6" s="17" t="s">
        <v>11</v>
      </c>
      <c r="E6" s="17" t="s">
        <v>35</v>
      </c>
      <c r="F6" s="17" t="s">
        <v>34</v>
      </c>
      <c r="G6" s="17" t="s">
        <v>25</v>
      </c>
      <c r="H6" s="17" t="s">
        <v>24</v>
      </c>
    </row>
    <row r="7" spans="1:8" s="38" customFormat="1" ht="22.5" customHeight="1">
      <c r="A7" s="37">
        <v>1</v>
      </c>
      <c r="B7" s="27">
        <v>1</v>
      </c>
      <c r="C7" s="31" t="s">
        <v>106</v>
      </c>
      <c r="D7" s="61" t="s">
        <v>107</v>
      </c>
      <c r="E7" s="29"/>
      <c r="F7" s="30" t="s">
        <v>108</v>
      </c>
      <c r="G7" s="30" t="s">
        <v>109</v>
      </c>
      <c r="H7" s="31" t="s">
        <v>67</v>
      </c>
    </row>
    <row r="8" spans="1:8" s="38" customFormat="1" ht="22.5" customHeight="1">
      <c r="A8" s="37">
        <v>2</v>
      </c>
      <c r="B8" s="27">
        <v>2</v>
      </c>
      <c r="C8" s="28" t="s">
        <v>148</v>
      </c>
      <c r="D8" s="61"/>
      <c r="E8" s="29"/>
      <c r="F8" s="30" t="s">
        <v>123</v>
      </c>
      <c r="G8" s="30" t="s">
        <v>5</v>
      </c>
      <c r="H8" s="30" t="s">
        <v>149</v>
      </c>
    </row>
    <row r="9" spans="1:8" s="38" customFormat="1" ht="22.5" customHeight="1">
      <c r="A9" s="37">
        <v>3</v>
      </c>
      <c r="B9" s="27">
        <v>3</v>
      </c>
      <c r="C9" s="31" t="s">
        <v>73</v>
      </c>
      <c r="D9" s="61"/>
      <c r="E9" s="29"/>
      <c r="F9" s="30" t="s">
        <v>69</v>
      </c>
      <c r="G9" s="30" t="s">
        <v>74</v>
      </c>
      <c r="H9" s="31" t="s">
        <v>75</v>
      </c>
    </row>
    <row r="10" spans="1:8" s="38" customFormat="1" ht="22.5" customHeight="1">
      <c r="A10" s="37">
        <v>4</v>
      </c>
      <c r="B10" s="27">
        <v>4</v>
      </c>
      <c r="C10" s="31" t="s">
        <v>110</v>
      </c>
      <c r="D10" s="61"/>
      <c r="E10" s="29"/>
      <c r="F10" s="30" t="s">
        <v>111</v>
      </c>
      <c r="G10" s="31" t="s">
        <v>112</v>
      </c>
      <c r="H10" s="30" t="s">
        <v>113</v>
      </c>
    </row>
    <row r="11" spans="1:8" s="38" customFormat="1" ht="22.5" customHeight="1">
      <c r="A11" s="37">
        <v>5</v>
      </c>
      <c r="B11" s="27">
        <v>5</v>
      </c>
      <c r="C11" s="31" t="s">
        <v>114</v>
      </c>
      <c r="D11" s="61"/>
      <c r="E11" s="29"/>
      <c r="F11" s="30" t="s">
        <v>119</v>
      </c>
      <c r="G11" s="30" t="s">
        <v>144</v>
      </c>
      <c r="H11" s="30" t="s">
        <v>145</v>
      </c>
    </row>
    <row r="12" spans="1:8" s="38" customFormat="1" ht="22.5" customHeight="1">
      <c r="A12" s="37">
        <v>6</v>
      </c>
      <c r="B12" s="27">
        <v>11</v>
      </c>
      <c r="C12" s="28" t="s">
        <v>31</v>
      </c>
      <c r="D12" s="61"/>
      <c r="E12" s="29"/>
      <c r="F12" s="30" t="s">
        <v>2</v>
      </c>
      <c r="G12" s="30" t="s">
        <v>32</v>
      </c>
      <c r="H12" s="30"/>
    </row>
    <row r="13" spans="1:8" s="38" customFormat="1" ht="22.5" customHeight="1">
      <c r="A13" s="37">
        <v>7</v>
      </c>
      <c r="B13" s="27">
        <v>12</v>
      </c>
      <c r="C13" s="31" t="s">
        <v>83</v>
      </c>
      <c r="D13" s="61"/>
      <c r="E13" s="29"/>
      <c r="F13" s="30" t="s">
        <v>69</v>
      </c>
      <c r="G13" s="31" t="s">
        <v>84</v>
      </c>
      <c r="H13" s="30" t="s">
        <v>85</v>
      </c>
    </row>
    <row r="14" spans="1:8" s="38" customFormat="1" ht="22.5" customHeight="1">
      <c r="A14" s="37">
        <v>8</v>
      </c>
      <c r="B14" s="27">
        <v>13</v>
      </c>
      <c r="C14" s="28" t="s">
        <v>76</v>
      </c>
      <c r="D14" s="61" t="s">
        <v>115</v>
      </c>
      <c r="E14" s="29"/>
      <c r="F14" s="30" t="s">
        <v>116</v>
      </c>
      <c r="G14" s="30" t="s">
        <v>5</v>
      </c>
      <c r="H14" s="30" t="s">
        <v>77</v>
      </c>
    </row>
    <row r="15" spans="1:8" s="38" customFormat="1" ht="22.5" customHeight="1">
      <c r="A15" s="37">
        <v>9</v>
      </c>
      <c r="B15" s="27">
        <v>26</v>
      </c>
      <c r="C15" s="28" t="s">
        <v>39</v>
      </c>
      <c r="D15" s="61" t="s">
        <v>41</v>
      </c>
      <c r="E15" s="29" t="s">
        <v>36</v>
      </c>
      <c r="F15" s="30" t="s">
        <v>2</v>
      </c>
      <c r="G15" s="30" t="s">
        <v>42</v>
      </c>
      <c r="H15" s="30"/>
    </row>
    <row r="16" spans="1:8" s="38" customFormat="1" ht="22.5" customHeight="1">
      <c r="A16" s="37">
        <v>10</v>
      </c>
      <c r="B16" s="27">
        <v>27</v>
      </c>
      <c r="C16" s="28" t="s">
        <v>81</v>
      </c>
      <c r="D16" s="61"/>
      <c r="E16" s="29"/>
      <c r="F16" s="30" t="s">
        <v>9</v>
      </c>
      <c r="G16" s="31" t="s">
        <v>21</v>
      </c>
      <c r="H16" s="30" t="s">
        <v>82</v>
      </c>
    </row>
    <row r="17" spans="1:8" s="38" customFormat="1" ht="22.5" customHeight="1">
      <c r="A17" s="37">
        <v>11</v>
      </c>
      <c r="B17" s="27">
        <v>28</v>
      </c>
      <c r="C17" s="28" t="s">
        <v>15</v>
      </c>
      <c r="D17" s="61" t="s">
        <v>93</v>
      </c>
      <c r="E17" s="29"/>
      <c r="F17" s="30" t="s">
        <v>9</v>
      </c>
      <c r="G17" s="30" t="s">
        <v>117</v>
      </c>
      <c r="H17" s="31" t="s">
        <v>118</v>
      </c>
    </row>
    <row r="18" spans="1:8" s="38" customFormat="1" ht="22.5" customHeight="1">
      <c r="A18" s="37">
        <v>12</v>
      </c>
      <c r="B18" s="27">
        <v>29</v>
      </c>
      <c r="C18" s="28" t="s">
        <v>94</v>
      </c>
      <c r="D18" s="61"/>
      <c r="E18" s="29"/>
      <c r="F18" s="30" t="s">
        <v>95</v>
      </c>
      <c r="G18" s="30" t="s">
        <v>96</v>
      </c>
      <c r="H18" s="31" t="s">
        <v>97</v>
      </c>
    </row>
    <row r="19" spans="1:8" s="38" customFormat="1" ht="22.5" customHeight="1">
      <c r="A19" s="37">
        <v>13</v>
      </c>
      <c r="B19" s="27">
        <v>30</v>
      </c>
      <c r="C19" s="28" t="s">
        <v>68</v>
      </c>
      <c r="D19" s="61"/>
      <c r="E19" s="29"/>
      <c r="F19" s="30" t="s">
        <v>69</v>
      </c>
      <c r="G19" s="32" t="s">
        <v>3</v>
      </c>
      <c r="H19" s="31" t="s">
        <v>70</v>
      </c>
    </row>
    <row r="20" spans="1:8" s="38" customFormat="1" ht="22.5" customHeight="1">
      <c r="A20" s="37">
        <v>14</v>
      </c>
      <c r="B20" s="27">
        <v>31</v>
      </c>
      <c r="C20" s="28" t="s">
        <v>99</v>
      </c>
      <c r="D20" s="61" t="s">
        <v>100</v>
      </c>
      <c r="E20" s="29"/>
      <c r="F20" s="30" t="s">
        <v>119</v>
      </c>
      <c r="G20" s="30" t="s">
        <v>101</v>
      </c>
      <c r="H20" s="30"/>
    </row>
    <row r="21" spans="1:8" s="38" customFormat="1" ht="22.5" customHeight="1">
      <c r="A21" s="37">
        <v>15</v>
      </c>
      <c r="B21" s="27">
        <v>33</v>
      </c>
      <c r="C21" s="28" t="s">
        <v>65</v>
      </c>
      <c r="D21" s="61" t="s">
        <v>120</v>
      </c>
      <c r="E21" s="29"/>
      <c r="F21" s="30" t="s">
        <v>119</v>
      </c>
      <c r="G21" s="30" t="s">
        <v>66</v>
      </c>
      <c r="H21" s="30" t="s">
        <v>67</v>
      </c>
    </row>
    <row r="22" spans="1:8" s="38" customFormat="1" ht="22.5" customHeight="1">
      <c r="A22" s="37">
        <v>16</v>
      </c>
      <c r="B22" s="27">
        <v>34</v>
      </c>
      <c r="C22" s="28" t="s">
        <v>78</v>
      </c>
      <c r="D22" s="61" t="s">
        <v>121</v>
      </c>
      <c r="E22" s="29"/>
      <c r="F22" s="30" t="s">
        <v>9</v>
      </c>
      <c r="G22" s="31" t="s">
        <v>79</v>
      </c>
      <c r="H22" s="30" t="s">
        <v>80</v>
      </c>
    </row>
    <row r="23" spans="1:8" s="38" customFormat="1" ht="22.5" customHeight="1">
      <c r="A23" s="37">
        <v>17</v>
      </c>
      <c r="B23" s="27">
        <v>35</v>
      </c>
      <c r="C23" s="28" t="s">
        <v>71</v>
      </c>
      <c r="D23" s="61" t="s">
        <v>122</v>
      </c>
      <c r="E23" s="29"/>
      <c r="F23" s="31" t="s">
        <v>123</v>
      </c>
      <c r="G23" s="30" t="s">
        <v>5</v>
      </c>
      <c r="H23" s="30" t="s">
        <v>72</v>
      </c>
    </row>
    <row r="24" spans="1:8" s="40" customFormat="1" ht="22.5" customHeight="1">
      <c r="A24" s="37">
        <v>18</v>
      </c>
      <c r="B24" s="27">
        <v>38</v>
      </c>
      <c r="C24" s="28" t="s">
        <v>60</v>
      </c>
      <c r="D24" s="61" t="s">
        <v>124</v>
      </c>
      <c r="E24" s="29"/>
      <c r="F24" s="30" t="s">
        <v>6</v>
      </c>
      <c r="G24" s="30" t="s">
        <v>61</v>
      </c>
      <c r="H24" s="31" t="s">
        <v>62</v>
      </c>
    </row>
    <row r="25" spans="1:8" s="38" customFormat="1" ht="22.5" customHeight="1">
      <c r="A25" s="37">
        <v>19</v>
      </c>
      <c r="B25" s="27">
        <v>39</v>
      </c>
      <c r="C25" s="28" t="s">
        <v>44</v>
      </c>
      <c r="D25" s="61" t="s">
        <v>45</v>
      </c>
      <c r="E25" s="29"/>
      <c r="F25" s="30" t="s">
        <v>2</v>
      </c>
      <c r="G25" s="30" t="s">
        <v>46</v>
      </c>
      <c r="H25" s="31" t="s">
        <v>47</v>
      </c>
    </row>
    <row r="26" spans="1:8" s="38" customFormat="1" ht="22.5" customHeight="1">
      <c r="A26" s="37">
        <v>20</v>
      </c>
      <c r="B26" s="27">
        <v>41</v>
      </c>
      <c r="C26" s="28" t="s">
        <v>22</v>
      </c>
      <c r="D26" s="61" t="s">
        <v>51</v>
      </c>
      <c r="E26" s="29" t="s">
        <v>36</v>
      </c>
      <c r="F26" s="30" t="s">
        <v>6</v>
      </c>
      <c r="G26" s="30" t="s">
        <v>7</v>
      </c>
      <c r="H26" s="30" t="s">
        <v>10</v>
      </c>
    </row>
    <row r="27" spans="1:8" s="38" customFormat="1" ht="22.5" customHeight="1">
      <c r="A27" s="37">
        <v>21</v>
      </c>
      <c r="B27" s="27">
        <v>44</v>
      </c>
      <c r="C27" s="28" t="s">
        <v>89</v>
      </c>
      <c r="D27" s="61" t="s">
        <v>125</v>
      </c>
      <c r="E27" s="29"/>
      <c r="F27" s="30" t="s">
        <v>9</v>
      </c>
      <c r="G27" s="30" t="s">
        <v>90</v>
      </c>
      <c r="H27" s="30" t="s">
        <v>126</v>
      </c>
    </row>
    <row r="28" spans="1:8" s="40" customFormat="1" ht="22.5" customHeight="1">
      <c r="A28" s="37">
        <v>22</v>
      </c>
      <c r="B28" s="27">
        <v>46</v>
      </c>
      <c r="C28" s="28" t="s">
        <v>19</v>
      </c>
      <c r="D28" s="61" t="s">
        <v>53</v>
      </c>
      <c r="E28" s="29">
        <v>2</v>
      </c>
      <c r="F28" s="30" t="s">
        <v>2</v>
      </c>
      <c r="G28" s="30" t="s">
        <v>8</v>
      </c>
      <c r="H28" s="30" t="s">
        <v>47</v>
      </c>
    </row>
    <row r="29" spans="1:8" s="38" customFormat="1" ht="22.5" customHeight="1">
      <c r="A29" s="37">
        <v>23</v>
      </c>
      <c r="B29" s="27">
        <v>50</v>
      </c>
      <c r="C29" s="31" t="s">
        <v>102</v>
      </c>
      <c r="D29" s="61" t="s">
        <v>127</v>
      </c>
      <c r="E29" s="29"/>
      <c r="F29" s="30" t="s">
        <v>128</v>
      </c>
      <c r="G29" s="30" t="s">
        <v>103</v>
      </c>
      <c r="H29" s="31" t="s">
        <v>129</v>
      </c>
    </row>
    <row r="30" spans="1:8" s="38" customFormat="1" ht="22.5" customHeight="1">
      <c r="A30" s="37">
        <v>24</v>
      </c>
      <c r="B30" s="27">
        <v>51</v>
      </c>
      <c r="C30" s="28" t="s">
        <v>17</v>
      </c>
      <c r="D30" s="61" t="s">
        <v>43</v>
      </c>
      <c r="E30" s="29" t="s">
        <v>38</v>
      </c>
      <c r="F30" s="30" t="s">
        <v>2</v>
      </c>
      <c r="G30" s="30" t="s">
        <v>3</v>
      </c>
      <c r="H30" s="31" t="s">
        <v>98</v>
      </c>
    </row>
    <row r="31" spans="1:8" s="38" customFormat="1" ht="22.5" customHeight="1">
      <c r="A31" s="37">
        <v>25</v>
      </c>
      <c r="B31" s="27">
        <v>55</v>
      </c>
      <c r="C31" s="28" t="s">
        <v>18</v>
      </c>
      <c r="D31" s="61"/>
      <c r="E31" s="29"/>
      <c r="F31" s="30" t="s">
        <v>6</v>
      </c>
      <c r="G31" s="30" t="s">
        <v>130</v>
      </c>
      <c r="H31" s="31"/>
    </row>
    <row r="32" spans="1:8" s="38" customFormat="1" ht="22.5" customHeight="1">
      <c r="A32" s="37">
        <v>26</v>
      </c>
      <c r="B32" s="27">
        <v>58</v>
      </c>
      <c r="C32" s="28" t="s">
        <v>16</v>
      </c>
      <c r="D32" s="61" t="s">
        <v>54</v>
      </c>
      <c r="E32" s="29" t="s">
        <v>36</v>
      </c>
      <c r="F32" s="30" t="s">
        <v>2</v>
      </c>
      <c r="G32" s="30" t="s">
        <v>117</v>
      </c>
      <c r="H32" s="31"/>
    </row>
    <row r="33" spans="1:8" s="38" customFormat="1" ht="22.5" customHeight="1">
      <c r="A33" s="37">
        <v>27</v>
      </c>
      <c r="B33" s="27">
        <v>59</v>
      </c>
      <c r="C33" s="28" t="s">
        <v>14</v>
      </c>
      <c r="D33" s="61"/>
      <c r="E33" s="29">
        <v>3</v>
      </c>
      <c r="F33" s="30" t="s">
        <v>4</v>
      </c>
      <c r="G33" s="32" t="s">
        <v>20</v>
      </c>
      <c r="H33" s="31" t="s">
        <v>131</v>
      </c>
    </row>
    <row r="34" spans="1:8" s="38" customFormat="1" ht="22.5" customHeight="1">
      <c r="A34" s="37">
        <v>28</v>
      </c>
      <c r="B34" s="27">
        <v>60</v>
      </c>
      <c r="C34" s="28" t="s">
        <v>58</v>
      </c>
      <c r="D34" s="61"/>
      <c r="E34" s="29"/>
      <c r="F34" s="30" t="s">
        <v>59</v>
      </c>
      <c r="G34" s="30" t="s">
        <v>132</v>
      </c>
      <c r="H34" s="31" t="s">
        <v>104</v>
      </c>
    </row>
    <row r="35" spans="1:8" s="38" customFormat="1" ht="22.5" customHeight="1">
      <c r="A35" s="37">
        <v>29</v>
      </c>
      <c r="B35" s="27">
        <v>61</v>
      </c>
      <c r="C35" s="28" t="s">
        <v>105</v>
      </c>
      <c r="D35" s="61"/>
      <c r="E35" s="29"/>
      <c r="F35" s="30" t="s">
        <v>2</v>
      </c>
      <c r="G35" s="32" t="s">
        <v>8</v>
      </c>
      <c r="H35" s="30"/>
    </row>
    <row r="36" spans="1:8" s="39" customFormat="1" ht="22.5" customHeight="1">
      <c r="A36" s="37">
        <v>30</v>
      </c>
      <c r="B36" s="27">
        <v>63</v>
      </c>
      <c r="C36" s="28" t="s">
        <v>86</v>
      </c>
      <c r="D36" s="61" t="s">
        <v>133</v>
      </c>
      <c r="E36" s="29"/>
      <c r="F36" s="31" t="s">
        <v>9</v>
      </c>
      <c r="G36" s="31" t="s">
        <v>87</v>
      </c>
      <c r="H36" s="31" t="s">
        <v>88</v>
      </c>
    </row>
    <row r="37" spans="1:8" s="38" customFormat="1" ht="22.5" customHeight="1">
      <c r="A37" s="37">
        <v>31</v>
      </c>
      <c r="B37" s="27">
        <v>66</v>
      </c>
      <c r="C37" s="28" t="s">
        <v>134</v>
      </c>
      <c r="D37" s="61" t="s">
        <v>135</v>
      </c>
      <c r="E37" s="29"/>
      <c r="F37" s="30" t="s">
        <v>9</v>
      </c>
      <c r="G37" s="30" t="s">
        <v>66</v>
      </c>
      <c r="H37" s="31" t="s">
        <v>82</v>
      </c>
    </row>
    <row r="38" spans="1:8" s="38" customFormat="1" ht="22.5" customHeight="1">
      <c r="A38" s="37">
        <v>32</v>
      </c>
      <c r="B38" s="34">
        <v>67</v>
      </c>
      <c r="C38" s="33" t="s">
        <v>55</v>
      </c>
      <c r="D38" s="61" t="s">
        <v>56</v>
      </c>
      <c r="E38" s="32"/>
      <c r="F38" s="30" t="s">
        <v>2</v>
      </c>
      <c r="G38" s="30" t="s">
        <v>57</v>
      </c>
      <c r="H38" s="35" t="s">
        <v>136</v>
      </c>
    </row>
    <row r="39" spans="1:8" s="38" customFormat="1" ht="22.5" customHeight="1">
      <c r="A39" s="37">
        <v>33</v>
      </c>
      <c r="B39" s="27">
        <v>68</v>
      </c>
      <c r="C39" s="31" t="s">
        <v>12</v>
      </c>
      <c r="D39" s="61" t="s">
        <v>52</v>
      </c>
      <c r="E39" s="29">
        <v>2</v>
      </c>
      <c r="F39" s="31" t="s">
        <v>2</v>
      </c>
      <c r="G39" s="36" t="s">
        <v>5</v>
      </c>
      <c r="H39" s="30" t="s">
        <v>136</v>
      </c>
    </row>
    <row r="40" spans="1:8" s="38" customFormat="1" ht="22.5" customHeight="1">
      <c r="A40" s="37">
        <v>34</v>
      </c>
      <c r="B40" s="27">
        <v>69</v>
      </c>
      <c r="C40" s="31" t="s">
        <v>91</v>
      </c>
      <c r="D40" s="61" t="s">
        <v>92</v>
      </c>
      <c r="E40" s="29"/>
      <c r="F40" s="31" t="s">
        <v>9</v>
      </c>
      <c r="G40" s="30" t="s">
        <v>3</v>
      </c>
      <c r="H40" s="30" t="s">
        <v>82</v>
      </c>
    </row>
    <row r="41" spans="1:8" s="38" customFormat="1" ht="22.5" customHeight="1">
      <c r="A41" s="37">
        <v>35</v>
      </c>
      <c r="B41" s="27">
        <v>70</v>
      </c>
      <c r="C41" s="28" t="s">
        <v>48</v>
      </c>
      <c r="D41" s="61" t="s">
        <v>49</v>
      </c>
      <c r="E41" s="29"/>
      <c r="F41" s="30" t="s">
        <v>2</v>
      </c>
      <c r="G41" s="30" t="s">
        <v>50</v>
      </c>
      <c r="H41" s="30"/>
    </row>
    <row r="42" spans="1:8" s="38" customFormat="1" ht="22.5" customHeight="1">
      <c r="A42" s="37">
        <v>36</v>
      </c>
      <c r="B42" s="27">
        <v>77</v>
      </c>
      <c r="C42" s="28" t="s">
        <v>13</v>
      </c>
      <c r="D42" s="61" t="s">
        <v>40</v>
      </c>
      <c r="E42" s="29" t="s">
        <v>37</v>
      </c>
      <c r="F42" s="30" t="s">
        <v>2</v>
      </c>
      <c r="G42" s="30" t="s">
        <v>21</v>
      </c>
      <c r="H42" s="30" t="s">
        <v>98</v>
      </c>
    </row>
  </sheetData>
  <sheetProtection/>
  <mergeCells count="3">
    <mergeCell ref="A1:H1"/>
    <mergeCell ref="A2:H2"/>
    <mergeCell ref="A4:H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" sqref="B10"/>
    </sheetView>
  </sheetViews>
  <sheetFormatPr defaultColWidth="9.140625" defaultRowHeight="15"/>
  <cols>
    <col min="1" max="1" width="4.140625" style="4" bestFit="1" customWidth="1"/>
    <col min="2" max="2" width="28.57421875" style="3" customWidth="1"/>
    <col min="3" max="5" width="7.8515625" style="13" customWidth="1"/>
    <col min="6" max="14" width="7.8515625" style="14" customWidth="1"/>
    <col min="15" max="16" width="10.7109375" style="14" customWidth="1"/>
    <col min="17" max="16384" width="9.140625" style="3" customWidth="1"/>
  </cols>
  <sheetData>
    <row r="1" spans="2:16" ht="29.25" customHeight="1">
      <c r="B1" s="47" t="str">
        <f>допущенные!A1</f>
        <v>EEDC II этап 2014</v>
      </c>
      <c r="C1" s="47"/>
      <c r="D1" s="47"/>
      <c r="E1" s="47"/>
      <c r="F1" s="47"/>
      <c r="G1" s="47"/>
      <c r="H1" s="47"/>
      <c r="I1" s="47"/>
      <c r="J1" s="47"/>
      <c r="K1" s="47"/>
      <c r="L1" s="43"/>
      <c r="M1" s="43"/>
      <c r="N1" s="43"/>
      <c r="O1" s="5"/>
      <c r="P1" s="5"/>
    </row>
    <row r="2" spans="2:16" ht="21">
      <c r="B2" s="46" t="str">
        <f>допущенные!A2</f>
        <v>31.05-01.06.2014, г.Минск, Аэропорт Минск-1</v>
      </c>
      <c r="C2" s="46"/>
      <c r="D2" s="46"/>
      <c r="E2" s="46"/>
      <c r="F2" s="46"/>
      <c r="G2" s="46"/>
      <c r="H2" s="46"/>
      <c r="I2" s="46"/>
      <c r="J2" s="46"/>
      <c r="K2" s="46"/>
      <c r="L2" s="42"/>
      <c r="M2" s="42"/>
      <c r="N2" s="42"/>
      <c r="O2" s="5"/>
      <c r="P2" s="5"/>
    </row>
    <row r="3" spans="1:16" s="1" customFormat="1" ht="11.25">
      <c r="A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41"/>
      <c r="M4" s="41"/>
      <c r="N4" s="41"/>
      <c r="O4" s="5"/>
      <c r="P4" s="5"/>
    </row>
    <row r="5" spans="1:16" s="1" customFormat="1" ht="12" thickBot="1">
      <c r="A5" s="4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thickBot="1">
      <c r="A6" s="48" t="s">
        <v>0</v>
      </c>
      <c r="B6" s="53" t="s">
        <v>28</v>
      </c>
      <c r="C6" s="55" t="s">
        <v>30</v>
      </c>
      <c r="D6" s="56"/>
      <c r="E6" s="57"/>
      <c r="F6" s="58" t="s">
        <v>146</v>
      </c>
      <c r="G6" s="59"/>
      <c r="H6" s="60"/>
      <c r="I6" s="58" t="s">
        <v>147</v>
      </c>
      <c r="J6" s="59"/>
      <c r="K6" s="60"/>
      <c r="L6" s="129" t="s">
        <v>150</v>
      </c>
      <c r="M6" s="130"/>
      <c r="N6" s="131"/>
      <c r="O6" s="50" t="s">
        <v>27</v>
      </c>
      <c r="P6" s="50" t="s">
        <v>29</v>
      </c>
    </row>
    <row r="7" spans="1:16" ht="15.75" thickBot="1">
      <c r="A7" s="49"/>
      <c r="B7" s="54"/>
      <c r="C7" s="7">
        <v>1</v>
      </c>
      <c r="D7" s="8">
        <v>2</v>
      </c>
      <c r="E7" s="9">
        <v>3</v>
      </c>
      <c r="F7" s="7">
        <v>1</v>
      </c>
      <c r="G7" s="8">
        <v>2</v>
      </c>
      <c r="H7" s="9">
        <v>3</v>
      </c>
      <c r="I7" s="7">
        <v>1</v>
      </c>
      <c r="J7" s="8">
        <v>2</v>
      </c>
      <c r="K7" s="10">
        <v>3</v>
      </c>
      <c r="L7" s="132" t="s">
        <v>137</v>
      </c>
      <c r="M7" s="132" t="s">
        <v>138</v>
      </c>
      <c r="N7" s="132" t="s">
        <v>139</v>
      </c>
      <c r="O7" s="51"/>
      <c r="P7" s="51"/>
    </row>
    <row r="8" spans="1:16" ht="18.75" customHeight="1">
      <c r="A8" s="11">
        <v>1</v>
      </c>
      <c r="B8" s="65" t="str">
        <f>CONCATENATE(допущенные!B8," ",допущенные!C8)</f>
        <v>2 BLUSS Kristaps</v>
      </c>
      <c r="C8" s="124">
        <v>88</v>
      </c>
      <c r="D8" s="125">
        <v>92</v>
      </c>
      <c r="E8" s="126">
        <v>0</v>
      </c>
      <c r="F8" s="124">
        <v>86</v>
      </c>
      <c r="G8" s="125">
        <v>89</v>
      </c>
      <c r="H8" s="126">
        <v>0</v>
      </c>
      <c r="I8" s="124">
        <v>93</v>
      </c>
      <c r="J8" s="125">
        <v>95</v>
      </c>
      <c r="K8" s="126">
        <v>0</v>
      </c>
      <c r="L8" s="128">
        <f>AVERAGE(C8,F8,I8)</f>
        <v>89</v>
      </c>
      <c r="M8" s="128">
        <f>AVERAGE(D8,G8,J8)</f>
        <v>92</v>
      </c>
      <c r="N8" s="128">
        <f>AVERAGE(E8,H8,K8)</f>
        <v>0</v>
      </c>
      <c r="O8" s="15">
        <f>MAX(L8:N8)</f>
        <v>92</v>
      </c>
      <c r="P8" s="12">
        <v>1</v>
      </c>
    </row>
    <row r="9" spans="1:16" ht="18.75" customHeight="1">
      <c r="A9" s="11">
        <v>2</v>
      </c>
      <c r="B9" s="65" t="str">
        <f>CONCATENATE(допущенные!B21," ",допущенные!C21)</f>
        <v>33 КАБАРГИН Сергей</v>
      </c>
      <c r="C9" s="124">
        <v>0</v>
      </c>
      <c r="D9" s="125">
        <v>0</v>
      </c>
      <c r="E9" s="126">
        <v>90</v>
      </c>
      <c r="F9" s="124">
        <v>0</v>
      </c>
      <c r="G9" s="125">
        <v>0</v>
      </c>
      <c r="H9" s="126">
        <v>88</v>
      </c>
      <c r="I9" s="124">
        <v>0</v>
      </c>
      <c r="J9" s="125">
        <v>0</v>
      </c>
      <c r="K9" s="126">
        <v>93</v>
      </c>
      <c r="L9" s="128">
        <f>AVERAGE(C9,F9,I9)</f>
        <v>0</v>
      </c>
      <c r="M9" s="128">
        <f>AVERAGE(D9,G9,J9)</f>
        <v>0</v>
      </c>
      <c r="N9" s="128">
        <f>AVERAGE(E9,H9,K9)</f>
        <v>90.33333333333333</v>
      </c>
      <c r="O9" s="15">
        <f>MAX(L9:N9)</f>
        <v>90.33333333333333</v>
      </c>
      <c r="P9" s="12">
        <v>2</v>
      </c>
    </row>
    <row r="10" spans="1:16" ht="18.75" customHeight="1">
      <c r="A10" s="11">
        <v>3</v>
      </c>
      <c r="B10" s="65" t="str">
        <f>CONCATENATE(допущенные!B14," ",допущенные!C14)</f>
        <v>13 CIRULIS Ivo</v>
      </c>
      <c r="C10" s="124">
        <v>86</v>
      </c>
      <c r="D10" s="125">
        <v>85</v>
      </c>
      <c r="E10" s="126">
        <v>90</v>
      </c>
      <c r="F10" s="124">
        <v>85</v>
      </c>
      <c r="G10" s="125">
        <v>83</v>
      </c>
      <c r="H10" s="126">
        <v>87</v>
      </c>
      <c r="I10" s="124">
        <v>90</v>
      </c>
      <c r="J10" s="125">
        <v>89</v>
      </c>
      <c r="K10" s="126">
        <v>93</v>
      </c>
      <c r="L10" s="128">
        <f>AVERAGE(C10,F10,I10)</f>
        <v>87</v>
      </c>
      <c r="M10" s="128">
        <f>AVERAGE(D10,G10,J10)</f>
        <v>85.66666666666667</v>
      </c>
      <c r="N10" s="128">
        <f>AVERAGE(E10,H10,K10)</f>
        <v>90</v>
      </c>
      <c r="O10" s="15">
        <f>MAX(L10:N10)</f>
        <v>90</v>
      </c>
      <c r="P10" s="12">
        <v>3</v>
      </c>
    </row>
    <row r="11" spans="1:16" ht="18.75" customHeight="1">
      <c r="A11" s="11">
        <v>4</v>
      </c>
      <c r="B11" s="65" t="str">
        <f>CONCATENATE(допущенные!B13," ",допущенные!C13)</f>
        <v>12 МАРЧЕНКО Владимир</v>
      </c>
      <c r="C11" s="124">
        <v>90</v>
      </c>
      <c r="D11" s="125">
        <v>0</v>
      </c>
      <c r="E11" s="126">
        <v>86</v>
      </c>
      <c r="F11" s="124">
        <v>85</v>
      </c>
      <c r="G11" s="125">
        <v>0</v>
      </c>
      <c r="H11" s="126">
        <v>82</v>
      </c>
      <c r="I11" s="124">
        <v>94</v>
      </c>
      <c r="J11" s="125">
        <v>0</v>
      </c>
      <c r="K11" s="126">
        <v>92</v>
      </c>
      <c r="L11" s="128">
        <f>AVERAGE(C11,F11,I11)</f>
        <v>89.66666666666667</v>
      </c>
      <c r="M11" s="128">
        <f>AVERAGE(D11,G11,J11)</f>
        <v>0</v>
      </c>
      <c r="N11" s="128">
        <f>AVERAGE(E11,H11,K11)</f>
        <v>86.66666666666667</v>
      </c>
      <c r="O11" s="15">
        <f>MAX(L11:N11)</f>
        <v>89.66666666666667</v>
      </c>
      <c r="P11" s="12">
        <v>4</v>
      </c>
    </row>
    <row r="12" spans="1:16" ht="18.75" customHeight="1">
      <c r="A12" s="11">
        <v>5</v>
      </c>
      <c r="B12" s="65" t="str">
        <f>CONCATENATE(допущенные!B20," ",допущенные!C20)</f>
        <v>31 КУРЕНБИН Иван</v>
      </c>
      <c r="C12" s="124">
        <v>89</v>
      </c>
      <c r="D12" s="125">
        <v>0</v>
      </c>
      <c r="E12" s="126">
        <v>88</v>
      </c>
      <c r="F12" s="124">
        <v>82</v>
      </c>
      <c r="G12" s="125">
        <v>0</v>
      </c>
      <c r="H12" s="126">
        <v>86</v>
      </c>
      <c r="I12" s="124">
        <v>90</v>
      </c>
      <c r="J12" s="125">
        <v>0</v>
      </c>
      <c r="K12" s="126">
        <v>93</v>
      </c>
      <c r="L12" s="128">
        <f>AVERAGE(C12,F12,I12)</f>
        <v>87</v>
      </c>
      <c r="M12" s="128">
        <f>AVERAGE(D12,G12,J12)</f>
        <v>0</v>
      </c>
      <c r="N12" s="128">
        <f>AVERAGE(E12,H12,K12)</f>
        <v>89</v>
      </c>
      <c r="O12" s="15">
        <f>MAX(L12:N12)</f>
        <v>89</v>
      </c>
      <c r="P12" s="12">
        <v>5</v>
      </c>
    </row>
    <row r="13" spans="1:16" ht="18.75" customHeight="1">
      <c r="A13" s="11">
        <v>6</v>
      </c>
      <c r="B13" s="65" t="str">
        <f>CONCATENATE(допущенные!B9," ",допущенные!C9)</f>
        <v>3 ГОЛОВНЯ Алексей</v>
      </c>
      <c r="C13" s="124">
        <v>83</v>
      </c>
      <c r="D13" s="125">
        <v>81</v>
      </c>
      <c r="E13" s="126">
        <v>85</v>
      </c>
      <c r="F13" s="124">
        <v>82</v>
      </c>
      <c r="G13" s="125">
        <v>80</v>
      </c>
      <c r="H13" s="126">
        <v>87</v>
      </c>
      <c r="I13" s="124">
        <v>88</v>
      </c>
      <c r="J13" s="125">
        <v>85</v>
      </c>
      <c r="K13" s="126">
        <v>93</v>
      </c>
      <c r="L13" s="128">
        <f>AVERAGE(C13,F13,I13)</f>
        <v>84.33333333333333</v>
      </c>
      <c r="M13" s="128">
        <f>AVERAGE(D13,G13,J13)</f>
        <v>82</v>
      </c>
      <c r="N13" s="128">
        <f>AVERAGE(E13,H13,K13)</f>
        <v>88.33333333333333</v>
      </c>
      <c r="O13" s="15">
        <f>MAX(L13:N13)</f>
        <v>88.33333333333333</v>
      </c>
      <c r="P13" s="12">
        <v>6</v>
      </c>
    </row>
    <row r="14" spans="1:16" ht="18.75" customHeight="1">
      <c r="A14" s="11">
        <v>7</v>
      </c>
      <c r="B14" s="65" t="str">
        <f>CONCATENATE(допущенные!B42," ",допущенные!C42)</f>
        <v>77 ВИШНЕВСКИЙ Алексей</v>
      </c>
      <c r="C14" s="124">
        <v>88</v>
      </c>
      <c r="D14" s="125">
        <v>0</v>
      </c>
      <c r="E14" s="126">
        <v>0</v>
      </c>
      <c r="F14" s="124">
        <v>84</v>
      </c>
      <c r="G14" s="125">
        <v>0</v>
      </c>
      <c r="H14" s="126">
        <v>0</v>
      </c>
      <c r="I14" s="124">
        <v>93</v>
      </c>
      <c r="J14" s="125">
        <v>0</v>
      </c>
      <c r="K14" s="126">
        <v>0</v>
      </c>
      <c r="L14" s="128">
        <f>AVERAGE(C14,F14,I14)</f>
        <v>88.33333333333333</v>
      </c>
      <c r="M14" s="128">
        <f>AVERAGE(D14,G14,J14)</f>
        <v>0</v>
      </c>
      <c r="N14" s="128">
        <f>AVERAGE(E14,H14,K14)</f>
        <v>0</v>
      </c>
      <c r="O14" s="15">
        <f>MAX(L14:N14)</f>
        <v>88.33333333333333</v>
      </c>
      <c r="P14" s="12">
        <v>7</v>
      </c>
    </row>
    <row r="15" spans="1:16" ht="18.75" customHeight="1">
      <c r="A15" s="11">
        <v>8</v>
      </c>
      <c r="B15" s="65" t="str">
        <f>CONCATENATE(допущенные!B17," ",допущенные!C17)</f>
        <v>28 ШИКОВ Никита</v>
      </c>
      <c r="C15" s="124">
        <v>86</v>
      </c>
      <c r="D15" s="125">
        <v>81</v>
      </c>
      <c r="E15" s="126">
        <v>88</v>
      </c>
      <c r="F15" s="124">
        <v>82</v>
      </c>
      <c r="G15" s="125">
        <v>77</v>
      </c>
      <c r="H15" s="126">
        <v>83</v>
      </c>
      <c r="I15" s="124">
        <v>89</v>
      </c>
      <c r="J15" s="125">
        <v>70</v>
      </c>
      <c r="K15" s="126">
        <v>93</v>
      </c>
      <c r="L15" s="128">
        <f>AVERAGE(C15,F15,I15)</f>
        <v>85.66666666666667</v>
      </c>
      <c r="M15" s="128">
        <f>AVERAGE(D15,G15,J15)</f>
        <v>76</v>
      </c>
      <c r="N15" s="128">
        <f>AVERAGE(E15,H15,K15)</f>
        <v>88</v>
      </c>
      <c r="O15" s="15">
        <f>MAX(L15:N15)</f>
        <v>88</v>
      </c>
      <c r="P15" s="12">
        <v>8</v>
      </c>
    </row>
    <row r="16" spans="1:16" ht="18.75" customHeight="1">
      <c r="A16" s="11">
        <v>9</v>
      </c>
      <c r="B16" s="65" t="str">
        <f>CONCATENATE(допущенные!B29," ",допущенные!C29)</f>
        <v>50 KULVINSKAS Mantas</v>
      </c>
      <c r="C16" s="124">
        <v>83</v>
      </c>
      <c r="D16" s="125">
        <v>84</v>
      </c>
      <c r="E16" s="126">
        <v>86</v>
      </c>
      <c r="F16" s="124">
        <v>76</v>
      </c>
      <c r="G16" s="125">
        <v>78</v>
      </c>
      <c r="H16" s="126">
        <v>85</v>
      </c>
      <c r="I16" s="124">
        <v>80</v>
      </c>
      <c r="J16" s="125">
        <v>87</v>
      </c>
      <c r="K16" s="126">
        <v>92</v>
      </c>
      <c r="L16" s="128">
        <f>AVERAGE(C16,F16,I16)</f>
        <v>79.66666666666667</v>
      </c>
      <c r="M16" s="128">
        <f>AVERAGE(D16,G16,J16)</f>
        <v>83</v>
      </c>
      <c r="N16" s="128">
        <f>AVERAGE(E16,H16,K16)</f>
        <v>87.66666666666667</v>
      </c>
      <c r="O16" s="15">
        <f>MAX(L16:N16)</f>
        <v>87.66666666666667</v>
      </c>
      <c r="P16" s="12">
        <v>9</v>
      </c>
    </row>
    <row r="17" spans="1:16" ht="18.75" customHeight="1">
      <c r="A17" s="11">
        <v>10</v>
      </c>
      <c r="B17" s="65" t="str">
        <f>CONCATENATE(допущенные!B7," ",допущенные!C7)</f>
        <v>1 ELKSNIS Gvido</v>
      </c>
      <c r="C17" s="124">
        <v>0</v>
      </c>
      <c r="D17" s="125">
        <v>60</v>
      </c>
      <c r="E17" s="126">
        <v>87</v>
      </c>
      <c r="F17" s="124">
        <v>0</v>
      </c>
      <c r="G17" s="125">
        <v>60</v>
      </c>
      <c r="H17" s="126">
        <v>83</v>
      </c>
      <c r="I17" s="124">
        <v>0</v>
      </c>
      <c r="J17" s="125">
        <v>60</v>
      </c>
      <c r="K17" s="126">
        <v>93</v>
      </c>
      <c r="L17" s="128">
        <f>AVERAGE(C17,F17,I17)</f>
        <v>0</v>
      </c>
      <c r="M17" s="128">
        <f>AVERAGE(D17,G17,J17)</f>
        <v>60</v>
      </c>
      <c r="N17" s="128">
        <f>AVERAGE(E17,H17,K17)</f>
        <v>87.66666666666667</v>
      </c>
      <c r="O17" s="15">
        <f>MAX(L17:N17)</f>
        <v>87.66666666666667</v>
      </c>
      <c r="P17" s="12">
        <v>10</v>
      </c>
    </row>
    <row r="18" spans="1:16" ht="18.75" customHeight="1">
      <c r="A18" s="11">
        <v>11</v>
      </c>
      <c r="B18" s="65" t="str">
        <f>CONCATENATE(допущенные!B39," ",допущенные!C39)</f>
        <v>68 САК Сергей</v>
      </c>
      <c r="C18" s="124">
        <v>0</v>
      </c>
      <c r="D18" s="125">
        <v>83</v>
      </c>
      <c r="E18" s="126">
        <v>85</v>
      </c>
      <c r="F18" s="124">
        <v>0</v>
      </c>
      <c r="G18" s="125">
        <v>80</v>
      </c>
      <c r="H18" s="126">
        <v>81</v>
      </c>
      <c r="I18" s="124">
        <v>0</v>
      </c>
      <c r="J18" s="125">
        <v>93</v>
      </c>
      <c r="K18" s="126">
        <v>93</v>
      </c>
      <c r="L18" s="128">
        <f>AVERAGE(C18,F18,I18)</f>
        <v>0</v>
      </c>
      <c r="M18" s="128">
        <f>AVERAGE(D18,G18,J18)</f>
        <v>85.33333333333333</v>
      </c>
      <c r="N18" s="128">
        <f>AVERAGE(E18,H18,K18)</f>
        <v>86.33333333333333</v>
      </c>
      <c r="O18" s="15">
        <f>MAX(L18:N18)</f>
        <v>86.33333333333333</v>
      </c>
      <c r="P18" s="12">
        <v>11</v>
      </c>
    </row>
    <row r="19" spans="1:16" ht="18.75" customHeight="1">
      <c r="A19" s="11">
        <v>12</v>
      </c>
      <c r="B19" s="65" t="str">
        <f>CONCATENATE(допущенные!B16," ",допущенные!C16)</f>
        <v>27 ЗЛОБИН Алексей</v>
      </c>
      <c r="C19" s="124">
        <v>79</v>
      </c>
      <c r="D19" s="125">
        <v>81</v>
      </c>
      <c r="E19" s="126">
        <v>78</v>
      </c>
      <c r="F19" s="124">
        <v>83</v>
      </c>
      <c r="G19" s="125">
        <v>84</v>
      </c>
      <c r="H19" s="126">
        <v>81</v>
      </c>
      <c r="I19" s="124">
        <v>91</v>
      </c>
      <c r="J19" s="125">
        <v>89</v>
      </c>
      <c r="K19" s="126">
        <v>91</v>
      </c>
      <c r="L19" s="128">
        <f>AVERAGE(C19,F19,I19)</f>
        <v>84.33333333333333</v>
      </c>
      <c r="M19" s="128">
        <f>AVERAGE(D19,G19,J19)</f>
        <v>84.66666666666667</v>
      </c>
      <c r="N19" s="128">
        <f>AVERAGE(E19,H19,K19)</f>
        <v>83.33333333333333</v>
      </c>
      <c r="O19" s="15">
        <f>MAX(L19:N19)</f>
        <v>84.66666666666667</v>
      </c>
      <c r="P19" s="12">
        <v>12</v>
      </c>
    </row>
    <row r="20" spans="1:16" ht="18.75" customHeight="1">
      <c r="A20" s="11">
        <v>13</v>
      </c>
      <c r="B20" s="65" t="str">
        <f>CONCATENATE(допущенные!B32," ",допущенные!C32)</f>
        <v>58 МАЗИН Андрей</v>
      </c>
      <c r="C20" s="124">
        <v>80</v>
      </c>
      <c r="D20" s="125">
        <v>83</v>
      </c>
      <c r="E20" s="126">
        <v>0</v>
      </c>
      <c r="F20" s="124">
        <v>78</v>
      </c>
      <c r="G20" s="125">
        <v>79</v>
      </c>
      <c r="H20" s="126">
        <v>0</v>
      </c>
      <c r="I20" s="124">
        <v>78</v>
      </c>
      <c r="J20" s="125">
        <v>88</v>
      </c>
      <c r="K20" s="126">
        <v>0</v>
      </c>
      <c r="L20" s="128">
        <f>AVERAGE(C20,F20,I20)</f>
        <v>78.66666666666667</v>
      </c>
      <c r="M20" s="128">
        <f>AVERAGE(D20,G20,J20)</f>
        <v>83.33333333333333</v>
      </c>
      <c r="N20" s="128">
        <f>AVERAGE(E20,H20,K20)</f>
        <v>0</v>
      </c>
      <c r="O20" s="15">
        <f>MAX(L20:N20)</f>
        <v>83.33333333333333</v>
      </c>
      <c r="P20" s="12">
        <v>13</v>
      </c>
    </row>
    <row r="21" spans="1:16" ht="18.75" customHeight="1">
      <c r="A21" s="11">
        <v>14</v>
      </c>
      <c r="B21" s="65" t="str">
        <f>CONCATENATE(допущенные!B37," ",допущенные!C37)</f>
        <v>66 БУСЫГИН Павел</v>
      </c>
      <c r="C21" s="124">
        <v>0</v>
      </c>
      <c r="D21" s="125">
        <v>75</v>
      </c>
      <c r="E21" s="126">
        <v>83</v>
      </c>
      <c r="F21" s="124">
        <v>0</v>
      </c>
      <c r="G21" s="125">
        <v>72</v>
      </c>
      <c r="H21" s="126">
        <v>79</v>
      </c>
      <c r="I21" s="124">
        <v>0</v>
      </c>
      <c r="J21" s="125">
        <v>70</v>
      </c>
      <c r="K21" s="126">
        <v>88</v>
      </c>
      <c r="L21" s="128">
        <f>AVERAGE(C21,F21,I21)</f>
        <v>0</v>
      </c>
      <c r="M21" s="128">
        <f>AVERAGE(D21,G21,J21)</f>
        <v>72.33333333333333</v>
      </c>
      <c r="N21" s="128">
        <f>AVERAGE(E21,H21,K21)</f>
        <v>83.33333333333333</v>
      </c>
      <c r="O21" s="15">
        <f>MAX(L21:N21)</f>
        <v>83.33333333333333</v>
      </c>
      <c r="P21" s="12">
        <v>14</v>
      </c>
    </row>
    <row r="22" spans="1:16" ht="18.75" customHeight="1">
      <c r="A22" s="11">
        <v>15</v>
      </c>
      <c r="B22" s="65" t="str">
        <f>CONCATENATE(допущенные!B41," ",допущенные!C41)</f>
        <v>70 ШАТИЛО Максим</v>
      </c>
      <c r="C22" s="124">
        <v>77</v>
      </c>
      <c r="D22" s="125">
        <v>80</v>
      </c>
      <c r="E22" s="126">
        <v>85</v>
      </c>
      <c r="F22" s="124">
        <v>73</v>
      </c>
      <c r="G22" s="125">
        <v>71</v>
      </c>
      <c r="H22" s="126">
        <v>76</v>
      </c>
      <c r="I22" s="124">
        <v>75</v>
      </c>
      <c r="J22" s="125">
        <v>78</v>
      </c>
      <c r="K22" s="126">
        <v>89</v>
      </c>
      <c r="L22" s="128">
        <f>AVERAGE(C22,F22,I22)</f>
        <v>75</v>
      </c>
      <c r="M22" s="128">
        <f>AVERAGE(D22,G22,J22)</f>
        <v>76.33333333333333</v>
      </c>
      <c r="N22" s="128">
        <f>AVERAGE(E22,H22,K22)</f>
        <v>83.33333333333333</v>
      </c>
      <c r="O22" s="15">
        <f>MAX(L22:N22)</f>
        <v>83.33333333333333</v>
      </c>
      <c r="P22" s="12">
        <v>15</v>
      </c>
    </row>
    <row r="23" spans="1:16" ht="15.75">
      <c r="A23" s="11">
        <v>16</v>
      </c>
      <c r="B23" s="65" t="str">
        <f>CONCATENATE(допущенные!B22," ",допущенные!C22)</f>
        <v>34 ПЕСЕГОВ Андрей</v>
      </c>
      <c r="C23" s="124">
        <v>0</v>
      </c>
      <c r="D23" s="125">
        <v>84</v>
      </c>
      <c r="E23" s="126">
        <v>85</v>
      </c>
      <c r="F23" s="124">
        <v>0</v>
      </c>
      <c r="G23" s="125">
        <v>80</v>
      </c>
      <c r="H23" s="126">
        <v>78</v>
      </c>
      <c r="I23" s="124">
        <v>0</v>
      </c>
      <c r="J23" s="125">
        <v>85</v>
      </c>
      <c r="K23" s="126">
        <v>85</v>
      </c>
      <c r="L23" s="128">
        <f>AVERAGE(C23,F23,I23)</f>
        <v>0</v>
      </c>
      <c r="M23" s="128">
        <f>AVERAGE(D23,G23,J23)</f>
        <v>83</v>
      </c>
      <c r="N23" s="128">
        <f>AVERAGE(E23,H23,K23)</f>
        <v>82.66666666666667</v>
      </c>
      <c r="O23" s="15">
        <f>MAX(L23:N23)</f>
        <v>83</v>
      </c>
      <c r="P23" s="12">
        <v>16</v>
      </c>
    </row>
    <row r="24" spans="1:16" ht="15.75">
      <c r="A24" s="11">
        <v>17</v>
      </c>
      <c r="B24" s="65" t="str">
        <f>CONCATENATE(допущенные!B33," ",допущенные!C33)</f>
        <v>59 НАГУЛА Дмитрий</v>
      </c>
      <c r="C24" s="124">
        <v>75</v>
      </c>
      <c r="D24" s="125">
        <v>80</v>
      </c>
      <c r="E24" s="126">
        <v>82</v>
      </c>
      <c r="F24" s="124">
        <v>65</v>
      </c>
      <c r="G24" s="125">
        <v>80</v>
      </c>
      <c r="H24" s="126">
        <v>77</v>
      </c>
      <c r="I24" s="124">
        <v>83</v>
      </c>
      <c r="J24" s="125">
        <v>85</v>
      </c>
      <c r="K24" s="126">
        <v>89</v>
      </c>
      <c r="L24" s="128">
        <f>AVERAGE(C24,F24,I24)</f>
        <v>74.33333333333333</v>
      </c>
      <c r="M24" s="128">
        <f>AVERAGE(D24,G24,J24)</f>
        <v>81.66666666666667</v>
      </c>
      <c r="N24" s="128">
        <f>AVERAGE(E24,H24,K24)</f>
        <v>82.66666666666667</v>
      </c>
      <c r="O24" s="15">
        <f>MAX(L24:N24)</f>
        <v>82.66666666666667</v>
      </c>
      <c r="P24" s="12">
        <v>17</v>
      </c>
    </row>
    <row r="25" spans="1:16" ht="15.75">
      <c r="A25" s="11">
        <v>18</v>
      </c>
      <c r="B25" s="65" t="str">
        <f>CONCATENATE(допущенные!B35," ",допущенные!C35)</f>
        <v>61 КАМИНСКИЙ Артем</v>
      </c>
      <c r="C25" s="124">
        <v>0</v>
      </c>
      <c r="D25" s="125">
        <v>82</v>
      </c>
      <c r="E25" s="126">
        <v>73</v>
      </c>
      <c r="F25" s="124">
        <v>0</v>
      </c>
      <c r="G25" s="125">
        <v>79</v>
      </c>
      <c r="H25" s="126">
        <v>68</v>
      </c>
      <c r="I25" s="124">
        <v>0</v>
      </c>
      <c r="J25" s="125">
        <v>87</v>
      </c>
      <c r="K25" s="126">
        <v>80</v>
      </c>
      <c r="L25" s="128">
        <f>AVERAGE(C25,F25,I25)</f>
        <v>0</v>
      </c>
      <c r="M25" s="128">
        <f>AVERAGE(D25,G25,J25)</f>
        <v>82.66666666666667</v>
      </c>
      <c r="N25" s="128">
        <f>AVERAGE(E25,H25,K25)</f>
        <v>73.66666666666667</v>
      </c>
      <c r="O25" s="15">
        <f>MAX(L25:N25)</f>
        <v>82.66666666666667</v>
      </c>
      <c r="P25" s="12">
        <v>18</v>
      </c>
    </row>
    <row r="26" spans="1:16" ht="15.75">
      <c r="A26" s="11">
        <v>19</v>
      </c>
      <c r="B26" s="65" t="str">
        <f>CONCATENATE(допущенные!B18," ",допущенные!C18)</f>
        <v>29 SHOMORUCHA Jakub</v>
      </c>
      <c r="C26" s="124">
        <v>0</v>
      </c>
      <c r="D26" s="125">
        <v>80</v>
      </c>
      <c r="E26" s="126">
        <v>77</v>
      </c>
      <c r="F26" s="124">
        <v>0</v>
      </c>
      <c r="G26" s="125">
        <v>80</v>
      </c>
      <c r="H26" s="126">
        <v>77</v>
      </c>
      <c r="I26" s="124">
        <v>0</v>
      </c>
      <c r="J26" s="125">
        <v>84</v>
      </c>
      <c r="K26" s="126">
        <v>75</v>
      </c>
      <c r="L26" s="128">
        <f>AVERAGE(C26,F26,I26)</f>
        <v>0</v>
      </c>
      <c r="M26" s="128">
        <f>AVERAGE(D26,G26,J26)</f>
        <v>81.33333333333333</v>
      </c>
      <c r="N26" s="128">
        <f>AVERAGE(E26,H26,K26)</f>
        <v>76.33333333333333</v>
      </c>
      <c r="O26" s="15">
        <f>MAX(L26:N26)</f>
        <v>81.33333333333333</v>
      </c>
      <c r="P26" s="12">
        <v>19</v>
      </c>
    </row>
    <row r="27" spans="1:16" ht="15.75">
      <c r="A27" s="11">
        <v>20</v>
      </c>
      <c r="B27" s="65" t="str">
        <f>CONCATENATE(допущенные!B36," ",допущенные!C36)</f>
        <v>63 КОСТЮЧИК Максим</v>
      </c>
      <c r="C27" s="124">
        <v>60</v>
      </c>
      <c r="D27" s="125">
        <v>65</v>
      </c>
      <c r="E27" s="126">
        <v>82</v>
      </c>
      <c r="F27" s="124">
        <v>45</v>
      </c>
      <c r="G27" s="125">
        <v>68</v>
      </c>
      <c r="H27" s="126">
        <v>78</v>
      </c>
      <c r="I27" s="124">
        <v>40</v>
      </c>
      <c r="J27" s="125">
        <v>60</v>
      </c>
      <c r="K27" s="126">
        <v>80</v>
      </c>
      <c r="L27" s="128">
        <f>AVERAGE(C27,F27,I27)</f>
        <v>48.333333333333336</v>
      </c>
      <c r="M27" s="128">
        <f>AVERAGE(D27,G27,J27)</f>
        <v>64.33333333333333</v>
      </c>
      <c r="N27" s="128">
        <f>AVERAGE(E27,H27,K27)</f>
        <v>80</v>
      </c>
      <c r="O27" s="15">
        <f>MAX(L27:N27)</f>
        <v>80</v>
      </c>
      <c r="P27" s="12">
        <v>20</v>
      </c>
    </row>
    <row r="28" spans="1:16" ht="15.75">
      <c r="A28" s="11">
        <v>21</v>
      </c>
      <c r="B28" s="65" t="str">
        <f>CONCATENATE(допущенные!B40," ",допущенные!C40)</f>
        <v>69 РУЖЕЙНИКОВ Евгений</v>
      </c>
      <c r="C28" s="124">
        <v>0</v>
      </c>
      <c r="D28" s="125">
        <v>75</v>
      </c>
      <c r="E28" s="126">
        <v>83</v>
      </c>
      <c r="F28" s="124">
        <v>0</v>
      </c>
      <c r="G28" s="125">
        <v>77</v>
      </c>
      <c r="H28" s="126">
        <v>81</v>
      </c>
      <c r="I28" s="124">
        <v>0</v>
      </c>
      <c r="J28" s="125">
        <v>60</v>
      </c>
      <c r="K28" s="126">
        <v>75</v>
      </c>
      <c r="L28" s="128">
        <f>AVERAGE(C28,F28,I28)</f>
        <v>0</v>
      </c>
      <c r="M28" s="128">
        <f>AVERAGE(D28,G28,J28)</f>
        <v>70.66666666666667</v>
      </c>
      <c r="N28" s="128">
        <f>AVERAGE(E28,H28,K28)</f>
        <v>79.66666666666667</v>
      </c>
      <c r="O28" s="15">
        <f>MAX(L28:N28)</f>
        <v>79.66666666666667</v>
      </c>
      <c r="P28" s="12">
        <v>21</v>
      </c>
    </row>
    <row r="29" spans="1:16" ht="15.75">
      <c r="A29" s="11">
        <v>22</v>
      </c>
      <c r="B29" s="65" t="str">
        <f>CONCATENATE(допущенные!B28," ",допущенные!C28)</f>
        <v>46 ПИСКАРЕВ Андрей</v>
      </c>
      <c r="C29" s="124">
        <v>65</v>
      </c>
      <c r="D29" s="125">
        <v>0</v>
      </c>
      <c r="E29" s="126">
        <v>84</v>
      </c>
      <c r="F29" s="124">
        <v>69</v>
      </c>
      <c r="G29" s="125">
        <v>0</v>
      </c>
      <c r="H29" s="126">
        <v>72</v>
      </c>
      <c r="I29" s="124">
        <v>65</v>
      </c>
      <c r="J29" s="125">
        <v>0</v>
      </c>
      <c r="K29" s="126">
        <v>82</v>
      </c>
      <c r="L29" s="128">
        <f>AVERAGE(C29,F29,I29)</f>
        <v>66.33333333333333</v>
      </c>
      <c r="M29" s="128">
        <f>AVERAGE(D29,G29,J29)</f>
        <v>0</v>
      </c>
      <c r="N29" s="128">
        <f>AVERAGE(E29,H29,K29)</f>
        <v>79.33333333333333</v>
      </c>
      <c r="O29" s="15">
        <f>MAX(L29:N29)</f>
        <v>79.33333333333333</v>
      </c>
      <c r="P29" s="12">
        <v>22</v>
      </c>
    </row>
    <row r="30" spans="1:16" ht="15.75">
      <c r="A30" s="11">
        <v>23</v>
      </c>
      <c r="B30" s="65" t="str">
        <f>CONCATENATE(допущенные!B19," ",допущенные!C19)</f>
        <v>30 БОРОВИЦКИЙ Вячеслав</v>
      </c>
      <c r="C30" s="124">
        <v>0</v>
      </c>
      <c r="D30" s="125">
        <v>65</v>
      </c>
      <c r="E30" s="126">
        <v>82</v>
      </c>
      <c r="F30" s="124">
        <v>0</v>
      </c>
      <c r="G30" s="125">
        <v>57</v>
      </c>
      <c r="H30" s="126">
        <v>66</v>
      </c>
      <c r="I30" s="124">
        <v>0</v>
      </c>
      <c r="J30" s="125">
        <v>80</v>
      </c>
      <c r="K30" s="126">
        <v>89</v>
      </c>
      <c r="L30" s="128">
        <f>AVERAGE(C30,F30,I30)</f>
        <v>0</v>
      </c>
      <c r="M30" s="128">
        <f>AVERAGE(D30,G30,J30)</f>
        <v>67.33333333333333</v>
      </c>
      <c r="N30" s="128">
        <f>AVERAGE(E30,H30,K30)</f>
        <v>79</v>
      </c>
      <c r="O30" s="15">
        <f>MAX(L30:N30)</f>
        <v>79</v>
      </c>
      <c r="P30" s="12">
        <v>23</v>
      </c>
    </row>
    <row r="31" spans="1:16" ht="15.75">
      <c r="A31" s="11">
        <v>24</v>
      </c>
      <c r="B31" s="65" t="str">
        <f>CONCATENATE(допущенные!B26," ",допущенные!C26)</f>
        <v>41 МЕЛЕНКЕВИЧ Борис</v>
      </c>
      <c r="C31" s="124">
        <v>0</v>
      </c>
      <c r="D31" s="125">
        <v>0</v>
      </c>
      <c r="E31" s="126">
        <v>83</v>
      </c>
      <c r="F31" s="124">
        <v>0</v>
      </c>
      <c r="G31" s="125">
        <v>0</v>
      </c>
      <c r="H31" s="126">
        <v>64</v>
      </c>
      <c r="I31" s="124">
        <v>0</v>
      </c>
      <c r="J31" s="125">
        <v>0</v>
      </c>
      <c r="K31" s="126">
        <v>85</v>
      </c>
      <c r="L31" s="128">
        <f>AVERAGE(C31,F31,I31)</f>
        <v>0</v>
      </c>
      <c r="M31" s="128">
        <f>AVERAGE(D31,G31,J31)</f>
        <v>0</v>
      </c>
      <c r="N31" s="128">
        <f>AVERAGE(E31,H31,K31)</f>
        <v>77.33333333333333</v>
      </c>
      <c r="O31" s="15">
        <f>MAX(L31:N31)</f>
        <v>77.33333333333333</v>
      </c>
      <c r="P31" s="12">
        <v>24</v>
      </c>
    </row>
    <row r="32" spans="1:16" ht="15.75">
      <c r="A32" s="11">
        <v>25</v>
      </c>
      <c r="B32" s="65" t="str">
        <f>CONCATENATE(допущенные!B11," ",допущенные!C11)</f>
        <v>5 ТВАРДОВСКИЙ Максим</v>
      </c>
      <c r="C32" s="124">
        <v>78</v>
      </c>
      <c r="D32" s="125">
        <v>0</v>
      </c>
      <c r="E32" s="126">
        <v>0</v>
      </c>
      <c r="F32" s="124">
        <v>77</v>
      </c>
      <c r="G32" s="125">
        <v>0</v>
      </c>
      <c r="H32" s="126">
        <v>0</v>
      </c>
      <c r="I32" s="124">
        <v>76</v>
      </c>
      <c r="J32" s="125">
        <v>0</v>
      </c>
      <c r="K32" s="126">
        <v>0</v>
      </c>
      <c r="L32" s="128">
        <f>AVERAGE(C32,F32,I32)</f>
        <v>77</v>
      </c>
      <c r="M32" s="128">
        <f>AVERAGE(D32,G32,J32)</f>
        <v>0</v>
      </c>
      <c r="N32" s="128">
        <f>AVERAGE(E32,H32,K32)</f>
        <v>0</v>
      </c>
      <c r="O32" s="15">
        <f>MAX(L32:N32)</f>
        <v>77</v>
      </c>
      <c r="P32" s="12">
        <v>25</v>
      </c>
    </row>
    <row r="33" spans="1:16" ht="15.75">
      <c r="A33" s="11">
        <v>26</v>
      </c>
      <c r="B33" s="65" t="str">
        <f>CONCATENATE(допущенные!B27," ",допущенные!C27)</f>
        <v>44 САТЮКОВ Евгений</v>
      </c>
      <c r="C33" s="124">
        <v>0</v>
      </c>
      <c r="D33" s="125">
        <v>75</v>
      </c>
      <c r="E33" s="126">
        <v>76</v>
      </c>
      <c r="F33" s="124">
        <v>0</v>
      </c>
      <c r="G33" s="125">
        <v>74</v>
      </c>
      <c r="H33" s="126">
        <v>75</v>
      </c>
      <c r="I33" s="124">
        <v>0</v>
      </c>
      <c r="J33" s="125">
        <v>72</v>
      </c>
      <c r="K33" s="126">
        <v>75</v>
      </c>
      <c r="L33" s="128">
        <f>AVERAGE(C33,F33,I33)</f>
        <v>0</v>
      </c>
      <c r="M33" s="128">
        <f>AVERAGE(D33,G33,J33)</f>
        <v>73.66666666666667</v>
      </c>
      <c r="N33" s="128">
        <f>AVERAGE(E33,H33,K33)</f>
        <v>75.33333333333333</v>
      </c>
      <c r="O33" s="15">
        <f>MAX(L33:N33)</f>
        <v>75.33333333333333</v>
      </c>
      <c r="P33" s="12">
        <v>26</v>
      </c>
    </row>
    <row r="34" spans="1:16" ht="15.75">
      <c r="A34" s="11">
        <v>27</v>
      </c>
      <c r="B34" s="65" t="str">
        <f>CONCATENATE(допущенные!B12," ",допущенные!C12)</f>
        <v>11 КРАСНОПЕВЦЕВ Максим</v>
      </c>
      <c r="C34" s="124">
        <v>0</v>
      </c>
      <c r="D34" s="125">
        <v>77</v>
      </c>
      <c r="E34" s="126">
        <v>0</v>
      </c>
      <c r="F34" s="124">
        <v>0</v>
      </c>
      <c r="G34" s="125">
        <v>67</v>
      </c>
      <c r="H34" s="126">
        <v>0</v>
      </c>
      <c r="I34" s="124">
        <v>0</v>
      </c>
      <c r="J34" s="125">
        <v>81</v>
      </c>
      <c r="K34" s="126">
        <v>0</v>
      </c>
      <c r="L34" s="128">
        <f>AVERAGE(C34,F34,I34)</f>
        <v>0</v>
      </c>
      <c r="M34" s="128">
        <f>AVERAGE(D34,G34,J34)</f>
        <v>75</v>
      </c>
      <c r="N34" s="128">
        <f>AVERAGE(E34,H34,K34)</f>
        <v>0</v>
      </c>
      <c r="O34" s="15">
        <f>MAX(L34:N34)</f>
        <v>75</v>
      </c>
      <c r="P34" s="12">
        <v>27</v>
      </c>
    </row>
    <row r="35" spans="1:16" ht="15.75">
      <c r="A35" s="11">
        <v>28</v>
      </c>
      <c r="B35" s="65" t="str">
        <f>CONCATENATE(допущенные!B30," ",допущенные!C30)</f>
        <v>51 СПЛОШНОЙ Юрий</v>
      </c>
      <c r="C35" s="124">
        <v>0</v>
      </c>
      <c r="D35" s="125">
        <v>72</v>
      </c>
      <c r="E35" s="126">
        <v>0</v>
      </c>
      <c r="F35" s="124">
        <v>0</v>
      </c>
      <c r="G35" s="125">
        <v>68</v>
      </c>
      <c r="H35" s="126">
        <v>0</v>
      </c>
      <c r="I35" s="124">
        <v>0</v>
      </c>
      <c r="J35" s="125">
        <v>81</v>
      </c>
      <c r="K35" s="126">
        <v>0</v>
      </c>
      <c r="L35" s="128">
        <f>AVERAGE(C35,F35,I35)</f>
        <v>0</v>
      </c>
      <c r="M35" s="128">
        <f>AVERAGE(D35,G35,J35)</f>
        <v>73.66666666666667</v>
      </c>
      <c r="N35" s="128">
        <f>AVERAGE(E35,H35,K35)</f>
        <v>0</v>
      </c>
      <c r="O35" s="15">
        <f>MAX(L35:N35)</f>
        <v>73.66666666666667</v>
      </c>
      <c r="P35" s="12">
        <v>28</v>
      </c>
    </row>
    <row r="36" spans="1:16" ht="15.75">
      <c r="A36" s="11">
        <v>29</v>
      </c>
      <c r="B36" s="65" t="str">
        <f>CONCATENATE(допущенные!B34," ",допущенные!C34)</f>
        <v>60 ДЕНИСОВ Константин</v>
      </c>
      <c r="C36" s="124">
        <v>60</v>
      </c>
      <c r="D36" s="125">
        <v>78</v>
      </c>
      <c r="E36" s="126">
        <v>0</v>
      </c>
      <c r="F36" s="124">
        <v>51</v>
      </c>
      <c r="G36" s="125">
        <v>70</v>
      </c>
      <c r="H36" s="126">
        <v>0</v>
      </c>
      <c r="I36" s="124">
        <v>40</v>
      </c>
      <c r="J36" s="125">
        <v>70</v>
      </c>
      <c r="K36" s="126">
        <v>0</v>
      </c>
      <c r="L36" s="128">
        <f>AVERAGE(C36,F36,I36)</f>
        <v>50.333333333333336</v>
      </c>
      <c r="M36" s="128">
        <f>AVERAGE(D36,G36,J36)</f>
        <v>72.66666666666667</v>
      </c>
      <c r="N36" s="128">
        <f>AVERAGE(E36,H36,K36)</f>
        <v>0</v>
      </c>
      <c r="O36" s="15">
        <f>MAX(L36:N36)</f>
        <v>72.66666666666667</v>
      </c>
      <c r="P36" s="12">
        <v>29</v>
      </c>
    </row>
    <row r="37" spans="1:16" ht="15.75">
      <c r="A37" s="11">
        <v>30</v>
      </c>
      <c r="B37" s="65" t="str">
        <f>CONCATENATE(допущенные!B15," ",допущенные!C15)</f>
        <v>26 ТУРЕВИЧ Илья</v>
      </c>
      <c r="C37" s="124">
        <v>0</v>
      </c>
      <c r="D37" s="125">
        <v>0</v>
      </c>
      <c r="E37" s="126">
        <v>67</v>
      </c>
      <c r="F37" s="124">
        <v>0</v>
      </c>
      <c r="G37" s="125">
        <v>0</v>
      </c>
      <c r="H37" s="126">
        <v>66</v>
      </c>
      <c r="I37" s="124">
        <v>0</v>
      </c>
      <c r="J37" s="125">
        <v>0</v>
      </c>
      <c r="K37" s="126">
        <v>70</v>
      </c>
      <c r="L37" s="128">
        <f>AVERAGE(C37,F37,I37)</f>
        <v>0</v>
      </c>
      <c r="M37" s="128">
        <f>AVERAGE(D37,G37,J37)</f>
        <v>0</v>
      </c>
      <c r="N37" s="128">
        <f>AVERAGE(E37,H37,K37)</f>
        <v>67.66666666666667</v>
      </c>
      <c r="O37" s="15">
        <f>MAX(L37:N37)</f>
        <v>67.66666666666667</v>
      </c>
      <c r="P37" s="12">
        <v>30</v>
      </c>
    </row>
    <row r="38" spans="1:16" ht="15.75">
      <c r="A38" s="11">
        <v>31</v>
      </c>
      <c r="B38" s="65" t="str">
        <f>CONCATENATE(допущенные!B31," ",допущенные!C31)</f>
        <v>55 КУРЛОВИЧ Руслан</v>
      </c>
      <c r="C38" s="124">
        <v>69</v>
      </c>
      <c r="D38" s="125">
        <v>66</v>
      </c>
      <c r="E38" s="126">
        <v>0</v>
      </c>
      <c r="F38" s="124">
        <v>60</v>
      </c>
      <c r="G38" s="125">
        <v>62</v>
      </c>
      <c r="H38" s="126">
        <v>0</v>
      </c>
      <c r="I38" s="124">
        <v>60</v>
      </c>
      <c r="J38" s="125">
        <v>60</v>
      </c>
      <c r="K38" s="126">
        <v>0</v>
      </c>
      <c r="L38" s="128">
        <f>AVERAGE(C38,F38,I38)</f>
        <v>63</v>
      </c>
      <c r="M38" s="128">
        <f>AVERAGE(D38,G38,J38)</f>
        <v>62.666666666666664</v>
      </c>
      <c r="N38" s="128">
        <f>AVERAGE(E38,H38,K38)</f>
        <v>0</v>
      </c>
      <c r="O38" s="15">
        <f>MAX(L38:N38)</f>
        <v>63</v>
      </c>
      <c r="P38" s="12">
        <v>31</v>
      </c>
    </row>
    <row r="39" spans="1:16" ht="16.5" thickBot="1">
      <c r="A39" s="135">
        <v>32</v>
      </c>
      <c r="B39" s="136" t="str">
        <f>CONCATENATE(допущенные!B24," ",допущенные!C24)</f>
        <v>38 ЛАЗЕБА Евгений</v>
      </c>
      <c r="C39" s="137">
        <v>0</v>
      </c>
      <c r="D39" s="138">
        <v>0</v>
      </c>
      <c r="E39" s="139">
        <v>65</v>
      </c>
      <c r="F39" s="137">
        <v>0</v>
      </c>
      <c r="G39" s="138">
        <v>0</v>
      </c>
      <c r="H39" s="139">
        <v>59</v>
      </c>
      <c r="I39" s="137">
        <v>0</v>
      </c>
      <c r="J39" s="138">
        <v>0</v>
      </c>
      <c r="K39" s="139">
        <v>40</v>
      </c>
      <c r="L39" s="127">
        <f>AVERAGE(C39,F39,I39)</f>
        <v>0</v>
      </c>
      <c r="M39" s="127">
        <f>AVERAGE(D39,G39,J39)</f>
        <v>0</v>
      </c>
      <c r="N39" s="127">
        <f>AVERAGE(E39,H39,K39)</f>
        <v>54.666666666666664</v>
      </c>
      <c r="O39" s="133">
        <f>MAX(L39:N39)</f>
        <v>54.666666666666664</v>
      </c>
      <c r="P39" s="140">
        <v>32</v>
      </c>
    </row>
    <row r="40" spans="1:16" ht="16.5" thickBot="1">
      <c r="A40" s="62">
        <v>33</v>
      </c>
      <c r="B40" s="64" t="str">
        <f>CONCATENATE(допущенные!B25," ",допущенные!C25)</f>
        <v>39 БОРОДАВКО Валентин</v>
      </c>
      <c r="C40" s="121">
        <v>0</v>
      </c>
      <c r="D40" s="122">
        <v>0</v>
      </c>
      <c r="E40" s="123">
        <v>0</v>
      </c>
      <c r="F40" s="121">
        <v>0</v>
      </c>
      <c r="G40" s="122">
        <v>0</v>
      </c>
      <c r="H40" s="123">
        <v>0</v>
      </c>
      <c r="I40" s="121">
        <v>0</v>
      </c>
      <c r="J40" s="122">
        <v>0</v>
      </c>
      <c r="K40" s="123">
        <v>0</v>
      </c>
      <c r="L40" s="128">
        <f>AVERAGE(C40,F40,I40)</f>
        <v>0</v>
      </c>
      <c r="M40" s="128">
        <f>AVERAGE(D40,G40,J40)</f>
        <v>0</v>
      </c>
      <c r="N40" s="128">
        <f>AVERAGE(E40,H40,K40)</f>
        <v>0</v>
      </c>
      <c r="O40" s="134">
        <f>MAX(L40:N40)</f>
        <v>0</v>
      </c>
      <c r="P40" s="63"/>
    </row>
  </sheetData>
  <sheetProtection/>
  <autoFilter ref="O6:O23">
    <sortState ref="O7:O40">
      <sortCondition descending="1" sortBy="value" ref="O7:O40"/>
    </sortState>
  </autoFilter>
  <mergeCells count="11">
    <mergeCell ref="C6:E6"/>
    <mergeCell ref="L6:N6"/>
    <mergeCell ref="B2:K2"/>
    <mergeCell ref="B1:K1"/>
    <mergeCell ref="A6:A7"/>
    <mergeCell ref="P6:P7"/>
    <mergeCell ref="B4:K4"/>
    <mergeCell ref="O6:O7"/>
    <mergeCell ref="B6:B7"/>
    <mergeCell ref="I6:K6"/>
    <mergeCell ref="F6:H6"/>
  </mergeCells>
  <printOptions horizont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.7109375" style="66" bestFit="1" customWidth="1"/>
    <col min="2" max="2" width="18.7109375" style="67" bestFit="1" customWidth="1"/>
    <col min="3" max="11" width="10.8515625" style="67" customWidth="1"/>
    <col min="12" max="12" width="20.140625" style="67" bestFit="1" customWidth="1"/>
    <col min="13" max="13" width="2.7109375" style="66" bestFit="1" customWidth="1"/>
    <col min="14" max="16384" width="9.140625" style="67" customWidth="1"/>
  </cols>
  <sheetData>
    <row r="1" ht="15" customHeight="1" thickBot="1"/>
    <row r="2" spans="1:13" ht="15" customHeight="1" thickBot="1">
      <c r="A2" s="68">
        <v>1</v>
      </c>
      <c r="B2" s="69" t="s">
        <v>151</v>
      </c>
      <c r="C2" s="70"/>
      <c r="D2" s="71"/>
      <c r="E2" s="72"/>
      <c r="F2" s="73"/>
      <c r="G2" s="74" t="s">
        <v>140</v>
      </c>
      <c r="H2" s="75"/>
      <c r="I2" s="76"/>
      <c r="J2" s="77"/>
      <c r="K2" s="72"/>
      <c r="L2" s="78" t="s">
        <v>167</v>
      </c>
      <c r="M2" s="79">
        <v>2</v>
      </c>
    </row>
    <row r="3" spans="1:13" ht="15" customHeight="1" thickBot="1">
      <c r="A3" s="68"/>
      <c r="B3" s="80"/>
      <c r="C3" s="69" t="s">
        <v>151</v>
      </c>
      <c r="D3" s="71"/>
      <c r="E3" s="72"/>
      <c r="F3" s="73"/>
      <c r="G3" s="73"/>
      <c r="H3" s="75"/>
      <c r="I3" s="76"/>
      <c r="J3" s="77"/>
      <c r="K3" s="78" t="s">
        <v>168</v>
      </c>
      <c r="L3" s="81"/>
      <c r="M3" s="79"/>
    </row>
    <row r="4" spans="1:13" ht="15" customHeight="1" thickBot="1">
      <c r="A4" s="68">
        <v>32</v>
      </c>
      <c r="B4" s="69" t="s">
        <v>152</v>
      </c>
      <c r="C4" s="82"/>
      <c r="D4" s="71"/>
      <c r="E4" s="72"/>
      <c r="F4" s="73"/>
      <c r="G4" s="73"/>
      <c r="H4" s="75"/>
      <c r="I4" s="83"/>
      <c r="J4" s="77"/>
      <c r="K4" s="84"/>
      <c r="L4" s="78" t="s">
        <v>168</v>
      </c>
      <c r="M4" s="79">
        <v>31</v>
      </c>
    </row>
    <row r="5" spans="1:13" ht="15" customHeight="1" thickBot="1">
      <c r="A5" s="68"/>
      <c r="B5" s="85"/>
      <c r="C5" s="86"/>
      <c r="D5" s="69" t="s">
        <v>151</v>
      </c>
      <c r="E5" s="72"/>
      <c r="F5" s="73"/>
      <c r="G5" s="73"/>
      <c r="H5" s="75"/>
      <c r="I5" s="83"/>
      <c r="J5" s="78" t="s">
        <v>168</v>
      </c>
      <c r="K5" s="72"/>
      <c r="L5" s="87"/>
      <c r="M5" s="79"/>
    </row>
    <row r="6" spans="1:13" ht="15" customHeight="1" thickBot="1">
      <c r="A6" s="68">
        <v>16</v>
      </c>
      <c r="B6" s="69" t="s">
        <v>153</v>
      </c>
      <c r="C6" s="88"/>
      <c r="D6" s="89"/>
      <c r="E6" s="72"/>
      <c r="F6" s="73"/>
      <c r="G6" s="90"/>
      <c r="H6" s="75"/>
      <c r="I6" s="83"/>
      <c r="J6" s="91"/>
      <c r="K6" s="92"/>
      <c r="L6" s="78" t="s">
        <v>169</v>
      </c>
      <c r="M6" s="79">
        <v>15</v>
      </c>
    </row>
    <row r="7" spans="1:13" ht="15" customHeight="1" thickBot="1">
      <c r="A7" s="68"/>
      <c r="B7" s="80"/>
      <c r="C7" s="69" t="s">
        <v>153</v>
      </c>
      <c r="D7" s="93"/>
      <c r="E7" s="72"/>
      <c r="F7" s="73"/>
      <c r="G7" s="94"/>
      <c r="H7" s="75"/>
      <c r="I7" s="83"/>
      <c r="J7" s="95"/>
      <c r="K7" s="78" t="s">
        <v>169</v>
      </c>
      <c r="L7" s="81"/>
      <c r="M7" s="79"/>
    </row>
    <row r="8" spans="1:13" ht="15" customHeight="1" thickBot="1">
      <c r="A8" s="68">
        <v>17</v>
      </c>
      <c r="B8" s="69" t="s">
        <v>154</v>
      </c>
      <c r="C8" s="71"/>
      <c r="D8" s="93"/>
      <c r="E8" s="72"/>
      <c r="F8" s="73"/>
      <c r="H8" s="75"/>
      <c r="I8" s="83"/>
      <c r="J8" s="95"/>
      <c r="K8" s="72"/>
      <c r="L8" s="78" t="s">
        <v>170</v>
      </c>
      <c r="M8" s="79">
        <v>18</v>
      </c>
    </row>
    <row r="9" spans="1:13" ht="15" customHeight="1" thickBot="1">
      <c r="A9" s="68"/>
      <c r="B9" s="72"/>
      <c r="C9" s="72"/>
      <c r="D9" s="72"/>
      <c r="E9" s="69" t="s">
        <v>151</v>
      </c>
      <c r="F9" s="94"/>
      <c r="G9" s="94"/>
      <c r="H9" s="96"/>
      <c r="I9" s="78" t="s">
        <v>173</v>
      </c>
      <c r="J9" s="83"/>
      <c r="K9" s="72"/>
      <c r="L9" s="83"/>
      <c r="M9" s="79"/>
    </row>
    <row r="10" spans="1:13" ht="15" customHeight="1" thickBot="1">
      <c r="A10" s="68">
        <v>8</v>
      </c>
      <c r="B10" s="69" t="s">
        <v>155</v>
      </c>
      <c r="C10" s="70"/>
      <c r="D10" s="93"/>
      <c r="E10" s="97"/>
      <c r="F10" s="94"/>
      <c r="G10" s="94"/>
      <c r="H10" s="96"/>
      <c r="I10" s="91"/>
      <c r="J10" s="95"/>
      <c r="K10" s="72"/>
      <c r="L10" s="78" t="s">
        <v>171</v>
      </c>
      <c r="M10" s="79">
        <v>7</v>
      </c>
    </row>
    <row r="11" spans="1:13" ht="15" customHeight="1" thickBot="1">
      <c r="A11" s="68"/>
      <c r="B11" s="80"/>
      <c r="C11" s="69" t="s">
        <v>155</v>
      </c>
      <c r="D11" s="93"/>
      <c r="E11" s="93"/>
      <c r="F11" s="94"/>
      <c r="G11" s="94"/>
      <c r="H11" s="96"/>
      <c r="I11" s="95"/>
      <c r="J11" s="95"/>
      <c r="K11" s="78" t="s">
        <v>171</v>
      </c>
      <c r="L11" s="81"/>
      <c r="M11" s="79"/>
    </row>
    <row r="12" spans="1:13" ht="15" customHeight="1" thickBot="1">
      <c r="A12" s="68">
        <v>25</v>
      </c>
      <c r="B12" s="69" t="s">
        <v>156</v>
      </c>
      <c r="C12" s="82"/>
      <c r="D12" s="98"/>
      <c r="E12" s="93"/>
      <c r="F12" s="94"/>
      <c r="G12" s="94"/>
      <c r="H12" s="75"/>
      <c r="I12" s="95"/>
      <c r="J12" s="99"/>
      <c r="K12" s="84"/>
      <c r="L12" s="78" t="s">
        <v>172</v>
      </c>
      <c r="M12" s="79">
        <v>26</v>
      </c>
    </row>
    <row r="13" spans="1:13" ht="15" customHeight="1" thickBot="1">
      <c r="A13" s="68"/>
      <c r="B13" s="85"/>
      <c r="C13" s="86"/>
      <c r="D13" s="69" t="s">
        <v>155</v>
      </c>
      <c r="E13" s="93"/>
      <c r="F13" s="94"/>
      <c r="G13" s="94"/>
      <c r="H13" s="100"/>
      <c r="I13" s="95"/>
      <c r="J13" s="78" t="s">
        <v>173</v>
      </c>
      <c r="K13" s="72"/>
      <c r="L13" s="87"/>
      <c r="M13" s="79"/>
    </row>
    <row r="14" spans="1:13" ht="15" customHeight="1" thickBot="1">
      <c r="A14" s="68">
        <v>9</v>
      </c>
      <c r="B14" s="69" t="s">
        <v>157</v>
      </c>
      <c r="C14" s="88"/>
      <c r="D14" s="101"/>
      <c r="E14" s="93"/>
      <c r="F14" s="94"/>
      <c r="G14" s="69" t="s">
        <v>151</v>
      </c>
      <c r="H14" s="102"/>
      <c r="I14" s="95"/>
      <c r="J14" s="103"/>
      <c r="K14" s="92"/>
      <c r="L14" s="78" t="s">
        <v>173</v>
      </c>
      <c r="M14" s="79">
        <v>10</v>
      </c>
    </row>
    <row r="15" spans="1:13" ht="15" customHeight="1" thickBot="1">
      <c r="A15" s="68"/>
      <c r="B15" s="80"/>
      <c r="C15" s="69" t="s">
        <v>157</v>
      </c>
      <c r="D15" s="85"/>
      <c r="E15" s="93"/>
      <c r="F15" s="94"/>
      <c r="G15" s="104" t="s">
        <v>141</v>
      </c>
      <c r="H15" s="102"/>
      <c r="I15" s="95"/>
      <c r="J15" s="87"/>
      <c r="K15" s="78" t="s">
        <v>173</v>
      </c>
      <c r="L15" s="81"/>
      <c r="M15" s="79"/>
    </row>
    <row r="16" spans="1:13" ht="15" customHeight="1" thickBot="1">
      <c r="A16" s="68">
        <v>24</v>
      </c>
      <c r="B16" s="69" t="s">
        <v>158</v>
      </c>
      <c r="C16" s="71"/>
      <c r="D16" s="85"/>
      <c r="E16" s="93"/>
      <c r="F16" s="94"/>
      <c r="G16" s="105"/>
      <c r="H16" s="96"/>
      <c r="I16" s="95"/>
      <c r="J16" s="87"/>
      <c r="K16" s="72"/>
      <c r="L16" s="78" t="s">
        <v>174</v>
      </c>
      <c r="M16" s="79">
        <v>23</v>
      </c>
    </row>
    <row r="17" spans="1:13" ht="15" customHeight="1" thickBot="1">
      <c r="A17" s="68"/>
      <c r="B17" s="72"/>
      <c r="C17" s="72"/>
      <c r="D17" s="72"/>
      <c r="E17" s="85"/>
      <c r="F17" s="106"/>
      <c r="G17" s="73"/>
      <c r="H17" s="106"/>
      <c r="I17" s="87"/>
      <c r="J17" s="83"/>
      <c r="K17" s="72"/>
      <c r="L17" s="83"/>
      <c r="M17" s="79"/>
    </row>
    <row r="18" spans="1:13" ht="15" customHeight="1" thickBot="1">
      <c r="A18" s="68">
        <v>4</v>
      </c>
      <c r="B18" s="69" t="s">
        <v>159</v>
      </c>
      <c r="C18" s="70"/>
      <c r="D18" s="71"/>
      <c r="E18" s="107"/>
      <c r="F18" s="94"/>
      <c r="G18" s="105"/>
      <c r="H18" s="96"/>
      <c r="I18" s="108"/>
      <c r="J18" s="77"/>
      <c r="K18" s="72"/>
      <c r="L18" s="78" t="s">
        <v>175</v>
      </c>
      <c r="M18" s="79">
        <v>3</v>
      </c>
    </row>
    <row r="19" spans="1:13" ht="15" customHeight="1" thickBot="1">
      <c r="A19" s="68"/>
      <c r="B19" s="80"/>
      <c r="C19" s="69" t="s">
        <v>159</v>
      </c>
      <c r="D19" s="71"/>
      <c r="E19" s="107"/>
      <c r="F19" s="94"/>
      <c r="G19" s="109"/>
      <c r="H19" s="96"/>
      <c r="I19" s="108"/>
      <c r="J19" s="77"/>
      <c r="K19" s="78" t="s">
        <v>175</v>
      </c>
      <c r="L19" s="81"/>
      <c r="M19" s="79"/>
    </row>
    <row r="20" spans="1:13" ht="15" customHeight="1" thickBot="1">
      <c r="A20" s="68">
        <v>29</v>
      </c>
      <c r="B20" s="69" t="s">
        <v>160</v>
      </c>
      <c r="C20" s="82"/>
      <c r="D20" s="71"/>
      <c r="E20" s="107"/>
      <c r="F20" s="94"/>
      <c r="G20" s="69" t="s">
        <v>173</v>
      </c>
      <c r="H20" s="96"/>
      <c r="I20" s="108"/>
      <c r="J20" s="77"/>
      <c r="K20" s="84"/>
      <c r="L20" s="78" t="s">
        <v>176</v>
      </c>
      <c r="M20" s="79">
        <v>30</v>
      </c>
    </row>
    <row r="21" spans="1:13" ht="15" customHeight="1" thickBot="1">
      <c r="A21" s="68"/>
      <c r="B21" s="85"/>
      <c r="C21" s="86"/>
      <c r="D21" s="69" t="s">
        <v>162</v>
      </c>
      <c r="E21" s="107"/>
      <c r="F21" s="94"/>
      <c r="G21" s="110" t="s">
        <v>142</v>
      </c>
      <c r="H21" s="96"/>
      <c r="I21" s="108"/>
      <c r="J21" s="78" t="s">
        <v>175</v>
      </c>
      <c r="K21" s="72"/>
      <c r="L21" s="87"/>
      <c r="M21" s="79"/>
    </row>
    <row r="22" spans="1:13" ht="15" customHeight="1" thickBot="1">
      <c r="A22" s="68">
        <v>13</v>
      </c>
      <c r="B22" s="69" t="s">
        <v>161</v>
      </c>
      <c r="C22" s="88"/>
      <c r="D22" s="89"/>
      <c r="E22" s="72"/>
      <c r="F22" s="111"/>
      <c r="G22" s="94"/>
      <c r="H22" s="112"/>
      <c r="I22" s="83"/>
      <c r="J22" s="91"/>
      <c r="K22" s="92"/>
      <c r="L22" s="78" t="s">
        <v>177</v>
      </c>
      <c r="M22" s="79">
        <v>14</v>
      </c>
    </row>
    <row r="23" spans="1:13" ht="15" customHeight="1" thickBot="1">
      <c r="A23" s="68"/>
      <c r="B23" s="80"/>
      <c r="C23" s="69" t="s">
        <v>162</v>
      </c>
      <c r="D23" s="93"/>
      <c r="E23" s="72"/>
      <c r="F23" s="113"/>
      <c r="G23" s="94"/>
      <c r="H23" s="113"/>
      <c r="I23" s="83"/>
      <c r="J23" s="95"/>
      <c r="K23" s="78" t="s">
        <v>177</v>
      </c>
      <c r="L23" s="81"/>
      <c r="M23" s="79"/>
    </row>
    <row r="24" spans="1:13" ht="15" customHeight="1" thickBot="1">
      <c r="A24" s="68">
        <v>20</v>
      </c>
      <c r="B24" s="69" t="s">
        <v>162</v>
      </c>
      <c r="C24" s="71"/>
      <c r="D24" s="93"/>
      <c r="E24" s="72"/>
      <c r="F24" s="114"/>
      <c r="G24" s="94"/>
      <c r="H24" s="114"/>
      <c r="I24" s="83"/>
      <c r="J24" s="95"/>
      <c r="K24" s="72"/>
      <c r="L24" s="78" t="s">
        <v>178</v>
      </c>
      <c r="M24" s="79">
        <v>19</v>
      </c>
    </row>
    <row r="25" spans="1:13" ht="15" customHeight="1" thickBot="1">
      <c r="A25" s="68"/>
      <c r="B25" s="72"/>
      <c r="C25" s="72"/>
      <c r="D25" s="72"/>
      <c r="E25" s="69" t="s">
        <v>162</v>
      </c>
      <c r="F25" s="115"/>
      <c r="G25" s="116"/>
      <c r="H25" s="117"/>
      <c r="I25" s="78" t="s">
        <v>179</v>
      </c>
      <c r="J25" s="83"/>
      <c r="K25" s="72"/>
      <c r="L25" s="83"/>
      <c r="M25" s="79"/>
    </row>
    <row r="26" spans="1:13" ht="15" customHeight="1" thickBot="1">
      <c r="A26" s="68">
        <v>5</v>
      </c>
      <c r="B26" s="69" t="s">
        <v>163</v>
      </c>
      <c r="C26" s="70"/>
      <c r="D26" s="93"/>
      <c r="E26" s="85"/>
      <c r="F26" s="94"/>
      <c r="G26" s="69" t="s">
        <v>162</v>
      </c>
      <c r="H26" s="96"/>
      <c r="I26" s="87"/>
      <c r="J26" s="95"/>
      <c r="K26" s="72"/>
      <c r="L26" s="78" t="s">
        <v>179</v>
      </c>
      <c r="M26" s="79">
        <v>6</v>
      </c>
    </row>
    <row r="27" spans="1:13" ht="15" customHeight="1" thickBot="1">
      <c r="A27" s="68"/>
      <c r="B27" s="80"/>
      <c r="C27" s="69" t="s">
        <v>163</v>
      </c>
      <c r="D27" s="93"/>
      <c r="E27" s="85"/>
      <c r="F27" s="94"/>
      <c r="G27" s="110" t="s">
        <v>143</v>
      </c>
      <c r="H27" s="96"/>
      <c r="I27" s="87"/>
      <c r="J27" s="95"/>
      <c r="K27" s="78" t="s">
        <v>179</v>
      </c>
      <c r="L27" s="81"/>
      <c r="M27" s="79"/>
    </row>
    <row r="28" spans="1:13" ht="15" customHeight="1" thickBot="1">
      <c r="A28" s="68">
        <v>28</v>
      </c>
      <c r="B28" s="69" t="s">
        <v>164</v>
      </c>
      <c r="C28" s="82"/>
      <c r="D28" s="98"/>
      <c r="E28" s="85"/>
      <c r="F28" s="94"/>
      <c r="G28" s="94"/>
      <c r="H28" s="96"/>
      <c r="I28" s="87"/>
      <c r="J28" s="99"/>
      <c r="K28" s="84"/>
      <c r="L28" s="78" t="s">
        <v>180</v>
      </c>
      <c r="M28" s="79">
        <v>27</v>
      </c>
    </row>
    <row r="29" spans="1:13" ht="15" customHeight="1" thickBot="1">
      <c r="A29" s="68"/>
      <c r="B29" s="85"/>
      <c r="C29" s="86"/>
      <c r="D29" s="69" t="s">
        <v>165</v>
      </c>
      <c r="E29" s="85"/>
      <c r="F29" s="94"/>
      <c r="G29" s="94"/>
      <c r="H29" s="96"/>
      <c r="I29" s="87"/>
      <c r="J29" s="78" t="s">
        <v>179</v>
      </c>
      <c r="K29" s="72"/>
      <c r="L29" s="87"/>
      <c r="M29" s="79"/>
    </row>
    <row r="30" spans="1:13" ht="15" customHeight="1" thickBot="1">
      <c r="A30" s="68">
        <v>12</v>
      </c>
      <c r="B30" s="69" t="s">
        <v>165</v>
      </c>
      <c r="C30" s="88"/>
      <c r="D30" s="101"/>
      <c r="E30" s="85"/>
      <c r="F30" s="73"/>
      <c r="G30" s="94"/>
      <c r="H30" s="75"/>
      <c r="I30" s="87"/>
      <c r="J30" s="103"/>
      <c r="K30" s="92"/>
      <c r="L30" s="78" t="s">
        <v>181</v>
      </c>
      <c r="M30" s="79">
        <v>11</v>
      </c>
    </row>
    <row r="31" spans="1:13" ht="15" customHeight="1" thickBot="1">
      <c r="A31" s="68"/>
      <c r="B31" s="80"/>
      <c r="C31" s="69" t="s">
        <v>165</v>
      </c>
      <c r="D31" s="85"/>
      <c r="E31" s="85"/>
      <c r="F31" s="73"/>
      <c r="G31" s="73"/>
      <c r="H31" s="75"/>
      <c r="I31" s="87"/>
      <c r="J31" s="87"/>
      <c r="K31" s="78" t="s">
        <v>181</v>
      </c>
      <c r="L31" s="81"/>
      <c r="M31" s="79"/>
    </row>
    <row r="32" spans="1:13" ht="15" customHeight="1" thickBot="1">
      <c r="A32" s="68">
        <v>21</v>
      </c>
      <c r="B32" s="69" t="s">
        <v>166</v>
      </c>
      <c r="C32" s="71"/>
      <c r="D32" s="85"/>
      <c r="E32" s="85"/>
      <c r="F32" s="94"/>
      <c r="G32" s="73"/>
      <c r="H32" s="96"/>
      <c r="I32" s="87"/>
      <c r="J32" s="87"/>
      <c r="K32" s="72"/>
      <c r="L32" s="78" t="s">
        <v>182</v>
      </c>
      <c r="M32" s="79">
        <v>22</v>
      </c>
    </row>
    <row r="33" spans="6:8" ht="15.75" customHeight="1">
      <c r="F33" s="94"/>
      <c r="G33" s="118"/>
      <c r="H33" s="96"/>
    </row>
    <row r="34" spans="6:8" ht="20.25">
      <c r="F34" s="119"/>
      <c r="G34" s="118"/>
      <c r="H34" s="96"/>
    </row>
    <row r="35" spans="6:8" ht="18.75">
      <c r="F35" s="119"/>
      <c r="G35" s="120"/>
      <c r="H35" s="96"/>
    </row>
    <row r="36" ht="15.75">
      <c r="G36" s="120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2014-06-01T15:37:34Z</dcterms:modified>
  <cp:category/>
  <cp:version/>
  <cp:contentType/>
  <cp:contentStatus/>
</cp:coreProperties>
</file>