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ДОПУЩЕННЫЕ" sheetId="1" r:id="rId1"/>
    <sheet name="КВАЛЯ" sheetId="2" r:id="rId2"/>
    <sheet name="ТОР 16" sheetId="3" r:id="rId3"/>
  </sheets>
  <definedNames/>
  <calcPr fullCalcOnLoad="1"/>
</workbook>
</file>

<file path=xl/sharedStrings.xml><?xml version="1.0" encoding="utf-8"?>
<sst xmlns="http://schemas.openxmlformats.org/spreadsheetml/2006/main" count="210" uniqueCount="108">
  <si>
    <t>за 1-2 места</t>
  </si>
  <si>
    <t>за 3-4 места</t>
  </si>
  <si>
    <t>TOP 16</t>
  </si>
  <si>
    <t>№
п/п</t>
  </si>
  <si>
    <t>Ст. №</t>
  </si>
  <si>
    <t>РБ, Минск</t>
  </si>
  <si>
    <t>D4F</t>
  </si>
  <si>
    <t>PagaPerformance</t>
  </si>
  <si>
    <t>BMW E36</t>
  </si>
  <si>
    <t>РБ, Гродно</t>
  </si>
  <si>
    <t>MEGA</t>
  </si>
  <si>
    <t>Mazda rx7</t>
  </si>
  <si>
    <t>BMW E46</t>
  </si>
  <si>
    <t>Nissan</t>
  </si>
  <si>
    <t>РБ, Брест</t>
  </si>
  <si>
    <t>BMW-E28</t>
  </si>
  <si>
    <t>BMW 316i</t>
  </si>
  <si>
    <t>Nissan S14</t>
  </si>
  <si>
    <t>Toyota Corona</t>
  </si>
  <si>
    <t>РФ, Москва</t>
  </si>
  <si>
    <t>Motorshchapen</t>
  </si>
  <si>
    <t>КорCHEdrift</t>
  </si>
  <si>
    <t>Nismo.by</t>
  </si>
  <si>
    <t>Лицензия</t>
  </si>
  <si>
    <t>Е 015/13</t>
  </si>
  <si>
    <t>Е 036/13</t>
  </si>
  <si>
    <t>Е 044/13</t>
  </si>
  <si>
    <t>Фамилия, имя участника</t>
  </si>
  <si>
    <t>САМОШКИН Дмитрий</t>
  </si>
  <si>
    <t>САК Сергей</t>
  </si>
  <si>
    <t>ВИШНЕВСКИЙ Алексей</t>
  </si>
  <si>
    <t>ЧЕРНУШЕВИЧ Виталий</t>
  </si>
  <si>
    <t>НАГУЛА Дмитрий</t>
  </si>
  <si>
    <t>ШИКОВ Никита</t>
  </si>
  <si>
    <t>КУРИЛО Андрей</t>
  </si>
  <si>
    <t>КАМИНСКИЙ Артем</t>
  </si>
  <si>
    <t>СПЛОШНОЙ Юрий</t>
  </si>
  <si>
    <t>ШЕПЕТЮК Максим</t>
  </si>
  <si>
    <t>БОБРОВ Юрий</t>
  </si>
  <si>
    <t>КУРЛОВИЧ Руслан</t>
  </si>
  <si>
    <t>ХМЕЛЬНИЦКИЙ Алексей</t>
  </si>
  <si>
    <t>КРАВЕЦ Максим</t>
  </si>
  <si>
    <t>МАНЧУКЕВИЧ Алексей</t>
  </si>
  <si>
    <t>ПИСКАРЕВ Андрей</t>
  </si>
  <si>
    <t>КРАСНОПЕВЦЕВ Максим</t>
  </si>
  <si>
    <t>RedSunTeam</t>
  </si>
  <si>
    <t>BielitaRacingTeam</t>
  </si>
  <si>
    <t>Shark Family Drift Team</t>
  </si>
  <si>
    <t>MuayThaiDriftTeam</t>
  </si>
  <si>
    <t>Dpower Team</t>
  </si>
  <si>
    <t>K-Works.Team</t>
  </si>
  <si>
    <t>Nissan 200SX</t>
  </si>
  <si>
    <t>Nissan silvia S15</t>
  </si>
  <si>
    <t>BMW 518</t>
  </si>
  <si>
    <t>BMW 550i</t>
  </si>
  <si>
    <t>Nissan 240SX</t>
  </si>
  <si>
    <t>Nissan silvia</t>
  </si>
  <si>
    <t>28.07.2013, ГСОК "Логойск"</t>
  </si>
  <si>
    <t>I этап Чемпионата Рспублики Беларусь по дрифтингу</t>
  </si>
  <si>
    <t>Е 080/13</t>
  </si>
  <si>
    <t>Е 079/13</t>
  </si>
  <si>
    <t>ХЕДАЯТИ Нима</t>
  </si>
  <si>
    <t>Е 077/13</t>
  </si>
  <si>
    <t>Е 014/13</t>
  </si>
  <si>
    <t>Е 033/13</t>
  </si>
  <si>
    <t>Е 039/13</t>
  </si>
  <si>
    <t>Е 043/13</t>
  </si>
  <si>
    <t>Е 034/13</t>
  </si>
  <si>
    <t>D 037/13</t>
  </si>
  <si>
    <t>Е 038/13</t>
  </si>
  <si>
    <t>Е 037/13</t>
  </si>
  <si>
    <t>Е 042/13</t>
  </si>
  <si>
    <t>Е 016/13</t>
  </si>
  <si>
    <t>Е 029/13</t>
  </si>
  <si>
    <t>Е 035/13</t>
  </si>
  <si>
    <t>ШАТИЛО Максим</t>
  </si>
  <si>
    <t>МЕЛЕНКЕВИЧ Борис</t>
  </si>
  <si>
    <t>Список ДОПУЩЕННЫХ УЧАСТНИКОВ</t>
  </si>
  <si>
    <t>Е 081/13</t>
  </si>
  <si>
    <t>РАФ</t>
  </si>
  <si>
    <t>Команда</t>
  </si>
  <si>
    <t>Страна, город</t>
  </si>
  <si>
    <t>Автомобиль</t>
  </si>
  <si>
    <t>РЕЗУЛЬТАТЫ  КВАЛИФИКАЦИОННЫХ  ЗАЕЗДОВ</t>
  </si>
  <si>
    <t>Айк Симонян</t>
  </si>
  <si>
    <t>Средняя оценка попытки</t>
  </si>
  <si>
    <t>BEST</t>
  </si>
  <si>
    <t>I этап ЧЕМПИОНАТА РЕСПУБЛИКИ БЕЛАРУСЬ ПО ДРИФТИНГУ
28.07.2013, ГСОК "ЛОГОЙСК"</t>
  </si>
  <si>
    <t>Фамилия, имя</t>
  </si>
  <si>
    <t>Страна, 
город</t>
  </si>
  <si>
    <t>Место</t>
  </si>
  <si>
    <t>1 место</t>
  </si>
  <si>
    <t>2 место</t>
  </si>
  <si>
    <t>3 место</t>
  </si>
  <si>
    <t>- №</t>
  </si>
  <si>
    <t>Денис Радиончик
Blaser</t>
  </si>
  <si>
    <t>Юрий Новиков</t>
  </si>
  <si>
    <t>н/ст</t>
  </si>
  <si>
    <t>-</t>
  </si>
  <si>
    <t>7 ВИШНЕВСКИЙ Алексей</t>
  </si>
  <si>
    <t>5 САК Сергей</t>
  </si>
  <si>
    <t>19 КУРЛОВИЧ Руслан</t>
  </si>
  <si>
    <t>15 СПЛОШНОЙ Юрий</t>
  </si>
  <si>
    <t>36 ПИСКАРЕВ Андрей</t>
  </si>
  <si>
    <t>10 ШИКОВ Никита</t>
  </si>
  <si>
    <t>55 КРАСНОПЕВЦЕВ Максим</t>
  </si>
  <si>
    <t>14 КАМИНСКИЙ Артем</t>
  </si>
  <si>
    <t>36 ПИСКАРЕВ Андрей - сход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</si>
</sst>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Microsoft Sans Serif"/>
      <family val="2"/>
    </font>
    <font>
      <sz val="14"/>
      <color indexed="8"/>
      <name val="Microsoft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63"/>
      <name val="Trebuchet MS"/>
      <family val="2"/>
    </font>
    <font>
      <b/>
      <sz val="12"/>
      <color indexed="8"/>
      <name val="Microsoft Sans Serif"/>
      <family val="2"/>
    </font>
    <font>
      <b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mbria"/>
      <family val="1"/>
    </font>
    <font>
      <sz val="18"/>
      <color indexed="8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24" borderId="0" xfId="52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center" vertical="center" wrapText="1"/>
      <protection/>
    </xf>
    <xf numFmtId="0" fontId="5" fillId="24" borderId="10" xfId="52" applyFont="1" applyFill="1" applyBorder="1" applyAlignment="1">
      <alignment horizontal="center" vertical="center" wrapText="1"/>
      <protection/>
    </xf>
    <xf numFmtId="0" fontId="4" fillId="24" borderId="0" xfId="52" applyFont="1" applyFill="1" applyBorder="1" applyAlignment="1">
      <alignment horizontal="center" vertical="center" wrapText="1"/>
      <protection/>
    </xf>
    <xf numFmtId="0" fontId="5" fillId="24" borderId="11" xfId="52" applyFont="1" applyFill="1" applyBorder="1" applyAlignment="1">
      <alignment horizontal="center" vertical="center" wrapText="1"/>
      <protection/>
    </xf>
    <xf numFmtId="0" fontId="5" fillId="24" borderId="12" xfId="52" applyFont="1" applyFill="1" applyBorder="1" applyAlignment="1">
      <alignment horizontal="center" vertical="center" wrapText="1"/>
      <protection/>
    </xf>
    <xf numFmtId="0" fontId="4" fillId="24" borderId="13" xfId="52" applyFont="1" applyFill="1" applyBorder="1" applyAlignment="1">
      <alignment horizontal="center" vertical="center" wrapText="1"/>
      <protection/>
    </xf>
    <xf numFmtId="0" fontId="5" fillId="24" borderId="14" xfId="52" applyFont="1" applyFill="1" applyBorder="1" applyAlignment="1">
      <alignment horizontal="center" vertical="center" wrapText="1"/>
      <protection/>
    </xf>
    <xf numFmtId="0" fontId="5" fillId="24" borderId="15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24" borderId="16" xfId="52" applyFont="1" applyFill="1" applyBorder="1" applyAlignment="1">
      <alignment horizontal="center" vertical="center" wrapText="1"/>
      <protection/>
    </xf>
    <xf numFmtId="0" fontId="4" fillId="24" borderId="17" xfId="52" applyFont="1" applyFill="1" applyBorder="1" applyAlignment="1">
      <alignment horizontal="center" vertical="center" wrapText="1"/>
      <protection/>
    </xf>
    <xf numFmtId="0" fontId="4" fillId="24" borderId="18" xfId="52" applyFont="1" applyFill="1" applyBorder="1" applyAlignment="1">
      <alignment horizontal="center" vertical="center" wrapText="1"/>
      <protection/>
    </xf>
    <xf numFmtId="0" fontId="5" fillId="24" borderId="19" xfId="52" applyFont="1" applyFill="1" applyBorder="1" applyAlignment="1">
      <alignment horizontal="center" vertical="center" wrapText="1"/>
      <protection/>
    </xf>
    <xf numFmtId="0" fontId="5" fillId="24" borderId="0" xfId="52" applyFont="1" applyFill="1" applyBorder="1" applyAlignment="1">
      <alignment horizontal="center" vertical="center" wrapText="1"/>
      <protection/>
    </xf>
    <xf numFmtId="0" fontId="4" fillId="24" borderId="20" xfId="52" applyFont="1" applyFill="1" applyBorder="1" applyAlignment="1">
      <alignment horizontal="center" vertical="center" wrapText="1"/>
      <protection/>
    </xf>
    <xf numFmtId="0" fontId="4" fillId="24" borderId="21" xfId="52" applyFont="1" applyFill="1" applyBorder="1" applyAlignment="1">
      <alignment horizontal="center" vertical="center" wrapText="1"/>
      <protection/>
    </xf>
    <xf numFmtId="0" fontId="5" fillId="24" borderId="22" xfId="52" applyFont="1" applyFill="1" applyBorder="1" applyAlignment="1">
      <alignment horizontal="center" vertical="center" wrapText="1"/>
      <protection/>
    </xf>
    <xf numFmtId="0" fontId="4" fillId="24" borderId="22" xfId="52" applyFont="1" applyFill="1" applyBorder="1" applyAlignment="1">
      <alignment horizontal="center" vertical="center" wrapText="1"/>
      <protection/>
    </xf>
    <xf numFmtId="0" fontId="5" fillId="24" borderId="23" xfId="52" applyFont="1" applyFill="1" applyBorder="1" applyAlignment="1">
      <alignment horizontal="center" vertical="center" wrapText="1"/>
      <protection/>
    </xf>
    <xf numFmtId="0" fontId="2" fillId="24" borderId="0" xfId="52" applyFont="1" applyFill="1" applyBorder="1" applyAlignment="1">
      <alignment horizontal="left" wrapText="1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24" borderId="0" xfId="52" applyFont="1" applyFill="1" applyBorder="1" applyAlignment="1">
      <alignment horizontal="left" vertical="center" wrapText="1"/>
      <protection/>
    </xf>
    <xf numFmtId="0" fontId="2" fillId="24" borderId="24" xfId="52" applyFont="1" applyFill="1" applyBorder="1" applyAlignment="1">
      <alignment horizontal="left" vertical="center" wrapText="1"/>
      <protection/>
    </xf>
    <xf numFmtId="0" fontId="3" fillId="24" borderId="0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1" fillId="0" borderId="25" xfId="52" applyFont="1" applyFill="1" applyBorder="1" applyAlignment="1">
      <alignment horizontal="center" vertical="center"/>
      <protection/>
    </xf>
    <xf numFmtId="0" fontId="0" fillId="0" borderId="0" xfId="52" applyFont="1" applyFill="1" applyAlignment="1">
      <alignment vertical="center"/>
      <protection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24" fillId="24" borderId="0" xfId="52" applyFont="1" applyFill="1" applyBorder="1" applyAlignment="1">
      <alignment horizontal="left" vertical="center"/>
      <protection/>
    </xf>
    <xf numFmtId="0" fontId="24" fillId="24" borderId="0" xfId="52" applyFont="1" applyFill="1" applyAlignment="1">
      <alignment horizontal="left" vertical="center"/>
      <protection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7" fillId="0" borderId="25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left" vertical="center"/>
    </xf>
    <xf numFmtId="0" fontId="21" fillId="20" borderId="25" xfId="0" applyFont="1" applyFill="1" applyBorder="1" applyAlignment="1">
      <alignment horizontal="center"/>
    </xf>
    <xf numFmtId="0" fontId="17" fillId="20" borderId="25" xfId="0" applyFont="1" applyFill="1" applyBorder="1" applyAlignment="1">
      <alignment horizontal="left" vertical="center"/>
    </xf>
    <xf numFmtId="0" fontId="22" fillId="20" borderId="25" xfId="0" applyFont="1" applyFill="1" applyBorder="1" applyAlignment="1">
      <alignment horizontal="left" vertical="center"/>
    </xf>
    <xf numFmtId="0" fontId="9" fillId="20" borderId="35" xfId="0" applyFont="1" applyFill="1" applyBorder="1" applyAlignment="1">
      <alignment horizontal="left" vertical="center"/>
    </xf>
    <xf numFmtId="0" fontId="0" fillId="20" borderId="36" xfId="0" applyFont="1" applyFill="1" applyBorder="1" applyAlignment="1">
      <alignment horizontal="center" vertical="center"/>
    </xf>
    <xf numFmtId="0" fontId="0" fillId="20" borderId="25" xfId="0" applyFont="1" applyFill="1" applyBorder="1" applyAlignment="1">
      <alignment horizontal="center" vertical="center"/>
    </xf>
    <xf numFmtId="0" fontId="0" fillId="20" borderId="37" xfId="0" applyFont="1" applyFill="1" applyBorder="1" applyAlignment="1">
      <alignment horizontal="center" vertical="center"/>
    </xf>
    <xf numFmtId="0" fontId="0" fillId="20" borderId="37" xfId="0" applyFont="1" applyFill="1" applyBorder="1" applyAlignment="1">
      <alignment horizontal="center" vertical="center"/>
    </xf>
    <xf numFmtId="1" fontId="0" fillId="20" borderId="36" xfId="0" applyNumberFormat="1" applyFont="1" applyFill="1" applyBorder="1" applyAlignment="1">
      <alignment horizontal="center"/>
    </xf>
    <xf numFmtId="1" fontId="0" fillId="20" borderId="25" xfId="0" applyNumberFormat="1" applyFont="1" applyFill="1" applyBorder="1" applyAlignment="1">
      <alignment horizontal="center"/>
    </xf>
    <xf numFmtId="1" fontId="0" fillId="20" borderId="37" xfId="0" applyNumberFormat="1" applyFont="1" applyFill="1" applyBorder="1" applyAlignment="1">
      <alignment horizontal="center"/>
    </xf>
    <xf numFmtId="1" fontId="8" fillId="20" borderId="34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8" fillId="0" borderId="39" xfId="0" applyNumberFormat="1" applyFont="1" applyFill="1" applyBorder="1" applyAlignment="1">
      <alignment horizontal="center"/>
    </xf>
    <xf numFmtId="1" fontId="8" fillId="0" borderId="3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1" fontId="8" fillId="20" borderId="33" xfId="0" applyNumberFormat="1" applyFont="1" applyFill="1" applyBorder="1" applyAlignment="1">
      <alignment horizontal="center"/>
    </xf>
    <xf numFmtId="0" fontId="4" fillId="24" borderId="42" xfId="52" applyFont="1" applyFill="1" applyBorder="1" applyAlignment="1">
      <alignment horizontal="left" vertical="center"/>
      <protection/>
    </xf>
    <xf numFmtId="0" fontId="0" fillId="0" borderId="0" xfId="0" applyAlignment="1">
      <alignment horizontal="left" wrapText="1"/>
    </xf>
    <xf numFmtId="0" fontId="4" fillId="24" borderId="0" xfId="52" applyFont="1" applyFill="1" applyBorder="1" applyAlignment="1">
      <alignment horizontal="left" vertical="center"/>
      <protection/>
    </xf>
    <xf numFmtId="0" fontId="4" fillId="24" borderId="24" xfId="52" applyFont="1" applyFill="1" applyBorder="1" applyAlignment="1">
      <alignment horizontal="lef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4" fillId="24" borderId="42" xfId="52" applyFont="1" applyFill="1" applyBorder="1" applyAlignment="1">
      <alignment horizontal="right" vertical="center"/>
      <protection/>
    </xf>
    <xf numFmtId="0" fontId="4" fillId="24" borderId="0" xfId="52" applyFont="1" applyFill="1" applyBorder="1" applyAlignment="1">
      <alignment horizontal="right" vertical="center"/>
      <protection/>
    </xf>
    <xf numFmtId="0" fontId="4" fillId="24" borderId="24" xfId="52" applyFont="1" applyFill="1" applyBorder="1" applyAlignment="1">
      <alignment horizontal="right" vertical="center"/>
      <protection/>
    </xf>
    <xf numFmtId="0" fontId="5" fillId="24" borderId="0" xfId="52" applyFont="1" applyFill="1" applyAlignment="1">
      <alignment horizontal="right" vertical="center"/>
      <protection/>
    </xf>
    <xf numFmtId="0" fontId="0" fillId="25" borderId="25" xfId="0" applyFont="1" applyFill="1" applyBorder="1" applyAlignment="1">
      <alignment horizontal="center" vertical="center"/>
    </xf>
    <xf numFmtId="0" fontId="0" fillId="25" borderId="37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4" fillId="24" borderId="43" xfId="52" applyFont="1" applyFill="1" applyBorder="1" applyAlignment="1">
      <alignment horizontal="right" vertical="center"/>
      <protection/>
    </xf>
    <xf numFmtId="0" fontId="4" fillId="24" borderId="13" xfId="52" applyFont="1" applyFill="1" applyBorder="1" applyAlignment="1">
      <alignment horizontal="right" vertical="center"/>
      <protection/>
    </xf>
    <xf numFmtId="0" fontId="4" fillId="24" borderId="0" xfId="52" applyFont="1" applyFill="1" applyAlignment="1">
      <alignment horizontal="right" vertical="center"/>
      <protection/>
    </xf>
    <xf numFmtId="0" fontId="4" fillId="24" borderId="43" xfId="52" applyFont="1" applyFill="1" applyBorder="1" applyAlignment="1">
      <alignment horizontal="left" vertical="center"/>
      <protection/>
    </xf>
    <xf numFmtId="0" fontId="4" fillId="24" borderId="0" xfId="52" applyFont="1" applyFill="1" applyBorder="1" applyAlignment="1">
      <alignment horizontal="center" vertical="center"/>
      <protection/>
    </xf>
    <xf numFmtId="0" fontId="5" fillId="24" borderId="0" xfId="52" applyFont="1" applyFill="1" applyAlignment="1">
      <alignment horizontal="center" vertical="center"/>
      <protection/>
    </xf>
    <xf numFmtId="0" fontId="4" fillId="24" borderId="0" xfId="52" applyFont="1" applyFill="1" applyAlignment="1">
      <alignment horizontal="center" vertical="center"/>
      <protection/>
    </xf>
    <xf numFmtId="0" fontId="4" fillId="24" borderId="21" xfId="52" applyFont="1" applyFill="1" applyBorder="1" applyAlignment="1">
      <alignment horizontal="left" vertical="center"/>
      <protection/>
    </xf>
    <xf numFmtId="0" fontId="25" fillId="24" borderId="44" xfId="52" applyFont="1" applyFill="1" applyBorder="1" applyAlignment="1">
      <alignment vertical="center"/>
      <protection/>
    </xf>
    <xf numFmtId="0" fontId="25" fillId="24" borderId="45" xfId="52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52" applyFont="1" applyFill="1">
      <alignment/>
      <protection/>
    </xf>
    <xf numFmtId="0" fontId="6" fillId="0" borderId="0" xfId="52" applyFont="1" applyFill="1" applyAlignment="1">
      <alignment horizontal="center"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/>
      <protection/>
    </xf>
    <xf numFmtId="0" fontId="10" fillId="0" borderId="25" xfId="52" applyFont="1" applyFill="1" applyBorder="1" applyAlignment="1">
      <alignment horizontal="left" vertical="center" wrapText="1"/>
      <protection/>
    </xf>
    <xf numFmtId="0" fontId="10" fillId="0" borderId="25" xfId="52" applyFont="1" applyFill="1" applyBorder="1" applyAlignment="1">
      <alignment horizontal="center" vertical="center" wrapText="1"/>
      <protection/>
    </xf>
    <xf numFmtId="0" fontId="1" fillId="0" borderId="25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wrapText="1"/>
      <protection/>
    </xf>
    <xf numFmtId="0" fontId="12" fillId="0" borderId="25" xfId="52" applyFont="1" applyFill="1" applyBorder="1" applyAlignment="1">
      <alignment horizontal="center"/>
      <protection/>
    </xf>
    <xf numFmtId="0" fontId="17" fillId="0" borderId="25" xfId="52" applyFont="1" applyFill="1" applyBorder="1" applyAlignment="1">
      <alignment horizontal="left"/>
      <protection/>
    </xf>
    <xf numFmtId="0" fontId="13" fillId="0" borderId="25" xfId="0" applyFont="1" applyFill="1" applyBorder="1" applyAlignment="1">
      <alignment/>
    </xf>
    <xf numFmtId="0" fontId="14" fillId="0" borderId="25" xfId="52" applyFont="1" applyFill="1" applyBorder="1" applyAlignment="1">
      <alignment/>
      <protection/>
    </xf>
    <xf numFmtId="0" fontId="11" fillId="0" borderId="0" xfId="52" applyFont="1" applyFill="1" applyAlignment="1">
      <alignment vertical="center"/>
      <protection/>
    </xf>
    <xf numFmtId="0" fontId="13" fillId="0" borderId="25" xfId="52" applyFont="1" applyFill="1" applyBorder="1" applyAlignment="1">
      <alignment/>
      <protection/>
    </xf>
    <xf numFmtId="0" fontId="13" fillId="0" borderId="25" xfId="52" applyFont="1" applyFill="1" applyBorder="1" applyAlignment="1">
      <alignment/>
      <protection/>
    </xf>
    <xf numFmtId="0" fontId="14" fillId="0" borderId="25" xfId="52" applyFont="1" applyFill="1" applyBorder="1" applyAlignment="1">
      <alignment wrapText="1"/>
      <protection/>
    </xf>
    <xf numFmtId="0" fontId="13" fillId="0" borderId="25" xfId="52" applyFont="1" applyFill="1" applyBorder="1" applyAlignment="1">
      <alignment wrapText="1"/>
      <protection/>
    </xf>
    <xf numFmtId="0" fontId="13" fillId="0" borderId="0" xfId="52" applyFont="1" applyFill="1" applyBorder="1" applyAlignment="1">
      <alignment wrapText="1"/>
      <protection/>
    </xf>
    <xf numFmtId="0" fontId="15" fillId="0" borderId="25" xfId="52" applyFont="1" applyFill="1" applyBorder="1" applyAlignment="1">
      <alignment/>
      <protection/>
    </xf>
    <xf numFmtId="0" fontId="7" fillId="0" borderId="25" xfId="52" applyFont="1" applyFill="1" applyBorder="1" applyAlignment="1">
      <alignment horizontal="center"/>
      <protection/>
    </xf>
    <xf numFmtId="0" fontId="16" fillId="0" borderId="25" xfId="52" applyFont="1" applyFill="1" applyBorder="1" applyAlignment="1">
      <alignment horizontal="left"/>
      <protection/>
    </xf>
    <xf numFmtId="0" fontId="0" fillId="0" borderId="25" xfId="52" applyFont="1" applyFill="1" applyBorder="1" applyAlignment="1">
      <alignment/>
      <protection/>
    </xf>
    <xf numFmtId="0" fontId="42" fillId="0" borderId="0" xfId="52" applyFont="1" applyFill="1" applyAlignment="1">
      <alignment horizontal="center" vertical="top" wrapText="1"/>
      <protection/>
    </xf>
    <xf numFmtId="0" fontId="41" fillId="0" borderId="0" xfId="52" applyFont="1" applyFill="1" applyAlignment="1">
      <alignment horizontal="center"/>
      <protection/>
    </xf>
    <xf numFmtId="0" fontId="21" fillId="0" borderId="4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0" fillId="0" borderId="3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4" fillId="24" borderId="53" xfId="52" applyFont="1" applyFill="1" applyBorder="1" applyAlignment="1">
      <alignment horizontal="center" vertical="center" wrapText="1"/>
      <protection/>
    </xf>
    <xf numFmtId="0" fontId="4" fillId="24" borderId="54" xfId="52" applyFont="1" applyFill="1" applyBorder="1" applyAlignment="1">
      <alignment horizontal="center" vertical="center" wrapText="1"/>
      <protection/>
    </xf>
    <xf numFmtId="0" fontId="4" fillId="24" borderId="55" xfId="52" applyFont="1" applyFill="1" applyBorder="1" applyAlignment="1">
      <alignment horizontal="center" vertical="center" wrapText="1"/>
      <protection/>
    </xf>
    <xf numFmtId="0" fontId="4" fillId="24" borderId="56" xfId="52" applyFont="1" applyFill="1" applyBorder="1" applyAlignment="1">
      <alignment horizontal="center" vertical="center" wrapText="1"/>
      <protection/>
    </xf>
    <xf numFmtId="0" fontId="25" fillId="24" borderId="44" xfId="52" applyFont="1" applyFill="1" applyBorder="1" applyAlignment="1">
      <alignment horizontal="center" vertical="center" wrapText="1"/>
      <protection/>
    </xf>
    <xf numFmtId="0" fontId="25" fillId="24" borderId="45" xfId="52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2" fillId="24" borderId="0" xfId="52" applyFont="1" applyFill="1" applyBorder="1" applyAlignment="1">
      <alignment horizontal="center" wrapText="1"/>
      <protection/>
    </xf>
    <xf numFmtId="0" fontId="25" fillId="21" borderId="44" xfId="52" applyFont="1" applyFill="1" applyBorder="1" applyAlignment="1">
      <alignment horizontal="center" vertical="center" wrapText="1"/>
      <protection/>
    </xf>
    <xf numFmtId="0" fontId="25" fillId="21" borderId="45" xfId="52" applyFont="1" applyFill="1" applyBorder="1" applyAlignment="1">
      <alignment horizontal="center" vertical="center" wrapText="1"/>
      <protection/>
    </xf>
    <xf numFmtId="14" fontId="5" fillId="24" borderId="0" xfId="52" applyNumberFormat="1" applyFont="1" applyFill="1" applyAlignment="1">
      <alignment horizontal="center" vertical="center" wrapText="1"/>
      <protection/>
    </xf>
    <xf numFmtId="0" fontId="5" fillId="24" borderId="55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19050</xdr:rowOff>
    </xdr:from>
    <xdr:to>
      <xdr:col>0</xdr:col>
      <xdr:colOff>276225</xdr:colOff>
      <xdr:row>2</xdr:row>
      <xdr:rowOff>57150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858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352425</xdr:colOff>
      <xdr:row>1</xdr:row>
      <xdr:rowOff>142875</xdr:rowOff>
    </xdr:to>
    <xdr:pic>
      <xdr:nvPicPr>
        <xdr:cNvPr id="2" name="Рисунок 2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0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0</xdr:row>
      <xdr:rowOff>38100</xdr:rowOff>
    </xdr:from>
    <xdr:to>
      <xdr:col>5</xdr:col>
      <xdr:colOff>571500</xdr:colOff>
      <xdr:row>1</xdr:row>
      <xdr:rowOff>95250</xdr:rowOff>
    </xdr:to>
    <xdr:pic>
      <xdr:nvPicPr>
        <xdr:cNvPr id="3" name="Рисунок 3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3810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0</xdr:rowOff>
    </xdr:from>
    <xdr:to>
      <xdr:col>2</xdr:col>
      <xdr:colOff>57150</xdr:colOff>
      <xdr:row>2</xdr:row>
      <xdr:rowOff>9525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0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0</xdr:row>
      <xdr:rowOff>0</xdr:rowOff>
    </xdr:from>
    <xdr:to>
      <xdr:col>16</xdr:col>
      <xdr:colOff>190500</xdr:colOff>
      <xdr:row>1</xdr:row>
      <xdr:rowOff>200025</xdr:rowOff>
    </xdr:to>
    <xdr:pic>
      <xdr:nvPicPr>
        <xdr:cNvPr id="2" name="Рисунок 2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tabSelected="1" zoomScalePageLayoutView="0" workbookViewId="0" topLeftCell="A1">
      <selection activeCell="A6" sqref="A6:G6"/>
    </sheetView>
  </sheetViews>
  <sheetFormatPr defaultColWidth="9.140625" defaultRowHeight="15"/>
  <cols>
    <col min="1" max="1" width="4.140625" style="142" bestFit="1" customWidth="1"/>
    <col min="2" max="2" width="27.7109375" style="142" bestFit="1" customWidth="1"/>
    <col min="3" max="3" width="9.140625" style="142" customWidth="1"/>
    <col min="4" max="4" width="12.28125" style="142" customWidth="1"/>
    <col min="5" max="5" width="22.7109375" style="142" bestFit="1" customWidth="1"/>
    <col min="6" max="6" width="17.00390625" style="142" customWidth="1"/>
    <col min="7" max="7" width="17.8515625" style="142" customWidth="1"/>
    <col min="8" max="16384" width="9.140625" style="142" customWidth="1"/>
  </cols>
  <sheetData>
    <row r="1" ht="52.5" customHeight="1"/>
    <row r="2" ht="15"/>
    <row r="3" spans="1:7" s="143" customFormat="1" ht="29.25" customHeight="1">
      <c r="A3" s="165" t="s">
        <v>58</v>
      </c>
      <c r="B3" s="165"/>
      <c r="C3" s="165"/>
      <c r="D3" s="165"/>
      <c r="E3" s="165"/>
      <c r="F3" s="165"/>
      <c r="G3" s="165"/>
    </row>
    <row r="4" spans="1:7" s="143" customFormat="1" ht="26.25" customHeight="1">
      <c r="A4" s="166" t="s">
        <v>57</v>
      </c>
      <c r="B4" s="166"/>
      <c r="C4" s="166"/>
      <c r="D4" s="166"/>
      <c r="E4" s="166"/>
      <c r="F4" s="166"/>
      <c r="G4" s="166"/>
    </row>
    <row r="5" s="143" customFormat="1" ht="14.25" customHeight="1">
      <c r="A5" s="144"/>
    </row>
    <row r="6" spans="1:7" s="143" customFormat="1" ht="29.25" customHeight="1">
      <c r="A6" s="166" t="s">
        <v>77</v>
      </c>
      <c r="B6" s="166"/>
      <c r="C6" s="166"/>
      <c r="D6" s="166"/>
      <c r="E6" s="166"/>
      <c r="F6" s="166"/>
      <c r="G6" s="166"/>
    </row>
    <row r="7" spans="2:7" s="145" customFormat="1" ht="12.75">
      <c r="B7" s="146"/>
      <c r="C7" s="146"/>
      <c r="D7" s="146"/>
      <c r="E7" s="146"/>
      <c r="F7" s="146"/>
      <c r="G7" s="146"/>
    </row>
    <row r="8" spans="1:7" s="32" customFormat="1" ht="30.75" customHeight="1">
      <c r="A8" s="147" t="s">
        <v>3</v>
      </c>
      <c r="B8" s="148" t="s">
        <v>27</v>
      </c>
      <c r="C8" s="148" t="s">
        <v>4</v>
      </c>
      <c r="D8" s="148" t="s">
        <v>23</v>
      </c>
      <c r="E8" s="148" t="s">
        <v>80</v>
      </c>
      <c r="F8" s="148" t="s">
        <v>81</v>
      </c>
      <c r="G8" s="149" t="s">
        <v>82</v>
      </c>
    </row>
    <row r="9" spans="1:7" s="155" customFormat="1" ht="20.25" customHeight="1">
      <c r="A9" s="31">
        <v>1</v>
      </c>
      <c r="B9" s="150" t="s">
        <v>28</v>
      </c>
      <c r="C9" s="151">
        <v>2</v>
      </c>
      <c r="D9" s="152" t="s">
        <v>63</v>
      </c>
      <c r="E9" s="153" t="s">
        <v>45</v>
      </c>
      <c r="F9" s="153" t="s">
        <v>5</v>
      </c>
      <c r="G9" s="154" t="s">
        <v>51</v>
      </c>
    </row>
    <row r="10" spans="1:7" s="32" customFormat="1" ht="20.25" customHeight="1">
      <c r="A10" s="31">
        <v>2</v>
      </c>
      <c r="B10" s="156" t="s">
        <v>29</v>
      </c>
      <c r="C10" s="151">
        <v>5</v>
      </c>
      <c r="D10" s="152" t="s">
        <v>64</v>
      </c>
      <c r="E10" s="153" t="s">
        <v>46</v>
      </c>
      <c r="F10" s="153" t="s">
        <v>5</v>
      </c>
      <c r="G10" s="157" t="s">
        <v>12</v>
      </c>
    </row>
    <row r="11" spans="1:7" s="32" customFormat="1" ht="20.25" customHeight="1">
      <c r="A11" s="31">
        <v>3</v>
      </c>
      <c r="B11" s="154" t="s">
        <v>30</v>
      </c>
      <c r="C11" s="151">
        <v>7</v>
      </c>
      <c r="D11" s="152" t="s">
        <v>65</v>
      </c>
      <c r="E11" s="154"/>
      <c r="F11" s="153" t="s">
        <v>5</v>
      </c>
      <c r="G11" s="153" t="s">
        <v>52</v>
      </c>
    </row>
    <row r="12" spans="1:7" s="32" customFormat="1" ht="20.25" customHeight="1">
      <c r="A12" s="31">
        <v>4</v>
      </c>
      <c r="B12" s="150" t="s">
        <v>31</v>
      </c>
      <c r="C12" s="151">
        <v>8</v>
      </c>
      <c r="D12" s="152" t="s">
        <v>59</v>
      </c>
      <c r="E12" s="154" t="s">
        <v>47</v>
      </c>
      <c r="F12" s="153" t="s">
        <v>5</v>
      </c>
      <c r="G12" s="153" t="s">
        <v>16</v>
      </c>
    </row>
    <row r="13" spans="1:7" s="32" customFormat="1" ht="20.25" customHeight="1">
      <c r="A13" s="31">
        <v>5</v>
      </c>
      <c r="B13" s="158" t="s">
        <v>32</v>
      </c>
      <c r="C13" s="151">
        <v>9</v>
      </c>
      <c r="D13" s="152" t="s">
        <v>66</v>
      </c>
      <c r="E13" s="153" t="s">
        <v>10</v>
      </c>
      <c r="F13" s="154" t="s">
        <v>9</v>
      </c>
      <c r="G13" s="153" t="s">
        <v>11</v>
      </c>
    </row>
    <row r="14" spans="1:7" s="32" customFormat="1" ht="20.25" customHeight="1">
      <c r="A14" s="31">
        <v>6</v>
      </c>
      <c r="B14" s="159" t="s">
        <v>33</v>
      </c>
      <c r="C14" s="151">
        <v>10</v>
      </c>
      <c r="D14" s="152" t="s">
        <v>79</v>
      </c>
      <c r="E14" s="153" t="s">
        <v>46</v>
      </c>
      <c r="F14" s="153" t="s">
        <v>19</v>
      </c>
      <c r="G14" s="153" t="s">
        <v>13</v>
      </c>
    </row>
    <row r="15" spans="1:7" s="32" customFormat="1" ht="20.25" customHeight="1">
      <c r="A15" s="31">
        <v>7</v>
      </c>
      <c r="B15" s="150" t="s">
        <v>34</v>
      </c>
      <c r="C15" s="151">
        <v>11</v>
      </c>
      <c r="D15" s="152" t="s">
        <v>67</v>
      </c>
      <c r="E15" s="153" t="s">
        <v>20</v>
      </c>
      <c r="F15" s="153" t="s">
        <v>5</v>
      </c>
      <c r="G15" s="154" t="s">
        <v>51</v>
      </c>
    </row>
    <row r="16" spans="1:7" s="32" customFormat="1" ht="20.25" customHeight="1">
      <c r="A16" s="31">
        <v>8</v>
      </c>
      <c r="B16" s="160" t="s">
        <v>35</v>
      </c>
      <c r="C16" s="151">
        <v>14</v>
      </c>
      <c r="D16" s="152" t="s">
        <v>78</v>
      </c>
      <c r="E16" s="154" t="s">
        <v>48</v>
      </c>
      <c r="F16" s="153" t="s">
        <v>5</v>
      </c>
      <c r="G16" s="153" t="s">
        <v>17</v>
      </c>
    </row>
    <row r="17" spans="1:7" s="32" customFormat="1" ht="20.25" customHeight="1">
      <c r="A17" s="31">
        <v>9</v>
      </c>
      <c r="B17" s="153" t="s">
        <v>36</v>
      </c>
      <c r="C17" s="151">
        <v>15</v>
      </c>
      <c r="D17" s="152" t="s">
        <v>68</v>
      </c>
      <c r="E17" s="153" t="s">
        <v>7</v>
      </c>
      <c r="F17" s="153" t="s">
        <v>5</v>
      </c>
      <c r="G17" s="161" t="s">
        <v>8</v>
      </c>
    </row>
    <row r="18" spans="1:7" s="32" customFormat="1" ht="20.25" customHeight="1">
      <c r="A18" s="31">
        <v>10</v>
      </c>
      <c r="B18" s="154" t="s">
        <v>37</v>
      </c>
      <c r="C18" s="151">
        <v>17</v>
      </c>
      <c r="D18" s="152" t="s">
        <v>24</v>
      </c>
      <c r="E18" s="154"/>
      <c r="F18" s="153" t="s">
        <v>5</v>
      </c>
      <c r="G18" s="154" t="s">
        <v>18</v>
      </c>
    </row>
    <row r="19" spans="1:7" s="32" customFormat="1" ht="20.25" customHeight="1">
      <c r="A19" s="31">
        <v>11</v>
      </c>
      <c r="B19" s="154" t="s">
        <v>39</v>
      </c>
      <c r="C19" s="162">
        <v>19</v>
      </c>
      <c r="D19" s="163" t="s">
        <v>62</v>
      </c>
      <c r="E19" s="153" t="s">
        <v>21</v>
      </c>
      <c r="F19" s="153" t="s">
        <v>14</v>
      </c>
      <c r="G19" s="154" t="s">
        <v>54</v>
      </c>
    </row>
    <row r="20" spans="1:7" s="32" customFormat="1" ht="20.25" customHeight="1">
      <c r="A20" s="31">
        <v>12</v>
      </c>
      <c r="B20" s="153" t="s">
        <v>40</v>
      </c>
      <c r="C20" s="151">
        <v>21</v>
      </c>
      <c r="D20" s="152" t="s">
        <v>69</v>
      </c>
      <c r="E20" s="153" t="s">
        <v>50</v>
      </c>
      <c r="F20" s="153" t="s">
        <v>5</v>
      </c>
      <c r="G20" s="153" t="s">
        <v>51</v>
      </c>
    </row>
    <row r="21" spans="1:7" s="32" customFormat="1" ht="20.25" customHeight="1">
      <c r="A21" s="31">
        <v>13</v>
      </c>
      <c r="B21" s="150" t="s">
        <v>41</v>
      </c>
      <c r="C21" s="151">
        <v>22</v>
      </c>
      <c r="D21" s="152" t="s">
        <v>70</v>
      </c>
      <c r="E21" s="154" t="s">
        <v>22</v>
      </c>
      <c r="F21" s="153" t="s">
        <v>5</v>
      </c>
      <c r="G21" s="153" t="s">
        <v>55</v>
      </c>
    </row>
    <row r="22" spans="1:7" s="155" customFormat="1" ht="20.25" customHeight="1">
      <c r="A22" s="31">
        <v>14</v>
      </c>
      <c r="B22" s="150" t="s">
        <v>75</v>
      </c>
      <c r="C22" s="151">
        <v>23</v>
      </c>
      <c r="D22" s="152" t="s">
        <v>71</v>
      </c>
      <c r="E22" s="164"/>
      <c r="F22" s="153" t="s">
        <v>5</v>
      </c>
      <c r="G22" s="154" t="s">
        <v>52</v>
      </c>
    </row>
    <row r="23" spans="1:7" s="32" customFormat="1" ht="20.25" customHeight="1">
      <c r="A23" s="31">
        <v>15</v>
      </c>
      <c r="B23" s="150" t="s">
        <v>61</v>
      </c>
      <c r="C23" s="151">
        <v>24</v>
      </c>
      <c r="D23" s="152" t="s">
        <v>25</v>
      </c>
      <c r="E23" s="153" t="s">
        <v>6</v>
      </c>
      <c r="F23" s="154" t="s">
        <v>5</v>
      </c>
      <c r="G23" s="164" t="s">
        <v>56</v>
      </c>
    </row>
    <row r="24" spans="1:7" s="32" customFormat="1" ht="20.25" customHeight="1">
      <c r="A24" s="31">
        <v>16</v>
      </c>
      <c r="B24" s="150" t="s">
        <v>42</v>
      </c>
      <c r="C24" s="151">
        <v>25</v>
      </c>
      <c r="D24" s="152" t="s">
        <v>72</v>
      </c>
      <c r="E24" s="157" t="s">
        <v>45</v>
      </c>
      <c r="F24" s="153" t="s">
        <v>5</v>
      </c>
      <c r="G24" s="153" t="s">
        <v>51</v>
      </c>
    </row>
    <row r="25" spans="1:7" s="32" customFormat="1" ht="20.25" customHeight="1">
      <c r="A25" s="31">
        <v>17</v>
      </c>
      <c r="B25" s="150" t="s">
        <v>76</v>
      </c>
      <c r="C25" s="151">
        <v>28</v>
      </c>
      <c r="D25" s="152" t="s">
        <v>73</v>
      </c>
      <c r="E25" s="154" t="s">
        <v>21</v>
      </c>
      <c r="F25" s="153" t="s">
        <v>14</v>
      </c>
      <c r="G25" s="153" t="s">
        <v>15</v>
      </c>
    </row>
    <row r="26" spans="1:7" s="32" customFormat="1" ht="20.25" customHeight="1">
      <c r="A26" s="31">
        <v>18</v>
      </c>
      <c r="B26" s="150" t="s">
        <v>43</v>
      </c>
      <c r="C26" s="151">
        <v>36</v>
      </c>
      <c r="D26" s="152" t="s">
        <v>26</v>
      </c>
      <c r="E26" s="153" t="s">
        <v>7</v>
      </c>
      <c r="F26" s="153" t="s">
        <v>5</v>
      </c>
      <c r="G26" s="153" t="s">
        <v>17</v>
      </c>
    </row>
    <row r="27" spans="1:7" s="32" customFormat="1" ht="20.25" customHeight="1">
      <c r="A27" s="31">
        <v>19</v>
      </c>
      <c r="B27" s="154" t="s">
        <v>44</v>
      </c>
      <c r="C27" s="151">
        <v>55</v>
      </c>
      <c r="D27" s="152" t="s">
        <v>74</v>
      </c>
      <c r="E27" s="153" t="s">
        <v>45</v>
      </c>
      <c r="F27" s="153" t="s">
        <v>5</v>
      </c>
      <c r="G27" s="153" t="s">
        <v>55</v>
      </c>
    </row>
    <row r="28" spans="1:7" s="32" customFormat="1" ht="20.25" customHeight="1" hidden="1">
      <c r="A28" s="31">
        <v>20</v>
      </c>
      <c r="B28" s="150" t="s">
        <v>38</v>
      </c>
      <c r="C28" s="151">
        <v>18</v>
      </c>
      <c r="D28" s="152" t="s">
        <v>60</v>
      </c>
      <c r="E28" s="154" t="s">
        <v>49</v>
      </c>
      <c r="F28" s="153" t="s">
        <v>5</v>
      </c>
      <c r="G28" s="153" t="s">
        <v>53</v>
      </c>
    </row>
  </sheetData>
  <sheetProtection/>
  <mergeCells count="3">
    <mergeCell ref="A3:G3"/>
    <mergeCell ref="A4:G4"/>
    <mergeCell ref="A6:G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5"/>
  <cols>
    <col min="1" max="1" width="4.140625" style="33" bestFit="1" customWidth="1"/>
    <col min="2" max="2" width="28.57421875" style="35" bestFit="1" customWidth="1"/>
    <col min="3" max="3" width="20.00390625" style="35" bestFit="1" customWidth="1"/>
    <col min="4" max="4" width="10.28125" style="35" bestFit="1" customWidth="1"/>
    <col min="5" max="5" width="14.7109375" style="35" bestFit="1" customWidth="1"/>
    <col min="6" max="8" width="6.7109375" style="49" customWidth="1"/>
    <col min="9" max="17" width="6.7109375" style="37" customWidth="1"/>
    <col min="18" max="19" width="10.7109375" style="37" customWidth="1"/>
    <col min="20" max="16384" width="9.140625" style="35" customWidth="1"/>
  </cols>
  <sheetData>
    <row r="1" spans="3:19" ht="42" customHeight="1">
      <c r="C1" s="177" t="s">
        <v>87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50"/>
      <c r="P1" s="50"/>
      <c r="Q1" s="50"/>
      <c r="R1" s="34"/>
      <c r="S1" s="34"/>
    </row>
    <row r="2" spans="5:19" ht="21"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2:19" ht="21">
      <c r="B3" s="176" t="s">
        <v>83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34"/>
      <c r="S3" s="34"/>
    </row>
    <row r="4" spans="6:8" ht="15.75" thickBot="1">
      <c r="F4" s="36"/>
      <c r="G4" s="36"/>
      <c r="H4" s="36"/>
    </row>
    <row r="5" spans="1:19" ht="15" customHeight="1">
      <c r="A5" s="167" t="s">
        <v>3</v>
      </c>
      <c r="B5" s="169" t="s">
        <v>88</v>
      </c>
      <c r="C5" s="173" t="s">
        <v>80</v>
      </c>
      <c r="D5" s="169" t="s">
        <v>89</v>
      </c>
      <c r="E5" s="171" t="s">
        <v>82</v>
      </c>
      <c r="F5" s="179" t="s">
        <v>95</v>
      </c>
      <c r="G5" s="180"/>
      <c r="H5" s="181"/>
      <c r="I5" s="182" t="s">
        <v>84</v>
      </c>
      <c r="J5" s="183"/>
      <c r="K5" s="184"/>
      <c r="L5" s="182" t="s">
        <v>96</v>
      </c>
      <c r="M5" s="183"/>
      <c r="N5" s="184"/>
      <c r="O5" s="179" t="s">
        <v>85</v>
      </c>
      <c r="P5" s="180"/>
      <c r="Q5" s="181"/>
      <c r="R5" s="174" t="s">
        <v>86</v>
      </c>
      <c r="S5" s="174" t="s">
        <v>90</v>
      </c>
    </row>
    <row r="6" spans="1:19" ht="15.75" thickBot="1">
      <c r="A6" s="168"/>
      <c r="B6" s="178"/>
      <c r="C6" s="170"/>
      <c r="D6" s="170"/>
      <c r="E6" s="172"/>
      <c r="F6" s="38">
        <v>1</v>
      </c>
      <c r="G6" s="39">
        <v>2</v>
      </c>
      <c r="H6" s="40">
        <v>3</v>
      </c>
      <c r="I6" s="38">
        <v>1</v>
      </c>
      <c r="J6" s="39">
        <v>2</v>
      </c>
      <c r="K6" s="40">
        <v>3</v>
      </c>
      <c r="L6" s="38">
        <v>1</v>
      </c>
      <c r="M6" s="39">
        <v>2</v>
      </c>
      <c r="N6" s="41">
        <v>3</v>
      </c>
      <c r="O6" s="42">
        <v>1</v>
      </c>
      <c r="P6" s="43">
        <v>2</v>
      </c>
      <c r="Q6" s="44">
        <v>3</v>
      </c>
      <c r="R6" s="175"/>
      <c r="S6" s="175"/>
    </row>
    <row r="7" spans="1:19" ht="24.75" customHeight="1">
      <c r="A7" s="103">
        <v>1</v>
      </c>
      <c r="B7" s="89" t="str">
        <f>CONCATENATE(ДОПУЩЕННЫЕ!C11," ",ДОПУЩЕННЫЕ!B11)</f>
        <v>7 ВИШНЕВСКИЙ Алексей</v>
      </c>
      <c r="C7" s="57"/>
      <c r="D7" s="57" t="s">
        <v>5</v>
      </c>
      <c r="E7" s="90" t="s">
        <v>52</v>
      </c>
      <c r="F7" s="58">
        <v>95</v>
      </c>
      <c r="G7" s="59">
        <v>95</v>
      </c>
      <c r="H7" s="60">
        <v>97</v>
      </c>
      <c r="I7" s="58">
        <v>92</v>
      </c>
      <c r="J7" s="59">
        <v>93</v>
      </c>
      <c r="K7" s="61">
        <v>96</v>
      </c>
      <c r="L7" s="58">
        <v>93</v>
      </c>
      <c r="M7" s="59">
        <v>94</v>
      </c>
      <c r="N7" s="61">
        <v>97</v>
      </c>
      <c r="O7" s="81">
        <f aca="true" t="shared" si="0" ref="O7:O25">(F7+I7+L7)/3</f>
        <v>93.33333333333333</v>
      </c>
      <c r="P7" s="82">
        <f aca="true" t="shared" si="1" ref="P7:P25">(G7+J7+M7)/3</f>
        <v>94</v>
      </c>
      <c r="Q7" s="83">
        <f aca="true" t="shared" si="2" ref="Q7:Q25">(H7+K7+N7)/3</f>
        <v>96.66666666666667</v>
      </c>
      <c r="R7" s="84">
        <f aca="true" t="shared" si="3" ref="R7:R25">MAX(O7:Q7)</f>
        <v>96.66666666666667</v>
      </c>
      <c r="S7" s="46">
        <v>1</v>
      </c>
    </row>
    <row r="8" spans="1:19" ht="24.75" customHeight="1">
      <c r="A8" s="104">
        <v>2</v>
      </c>
      <c r="B8" s="55" t="str">
        <f>CONCATENATE(ДОПУЩЕННЫЕ!C10," ",ДОПУЩЕННЫЕ!B10)</f>
        <v>5 САК Сергей</v>
      </c>
      <c r="C8" s="62" t="s">
        <v>46</v>
      </c>
      <c r="D8" s="62" t="s">
        <v>5</v>
      </c>
      <c r="E8" s="63" t="s">
        <v>12</v>
      </c>
      <c r="F8" s="64">
        <v>90</v>
      </c>
      <c r="G8" s="65">
        <v>80</v>
      </c>
      <c r="H8" s="66">
        <v>92</v>
      </c>
      <c r="I8" s="64">
        <v>89</v>
      </c>
      <c r="J8" s="129">
        <v>87</v>
      </c>
      <c r="K8" s="67">
        <v>92</v>
      </c>
      <c r="L8" s="64">
        <v>91</v>
      </c>
      <c r="M8" s="65">
        <v>79</v>
      </c>
      <c r="N8" s="67">
        <v>92</v>
      </c>
      <c r="O8" s="85">
        <f t="shared" si="0"/>
        <v>90</v>
      </c>
      <c r="P8" s="86">
        <f t="shared" si="1"/>
        <v>82</v>
      </c>
      <c r="Q8" s="87">
        <f t="shared" si="2"/>
        <v>92</v>
      </c>
      <c r="R8" s="88">
        <f t="shared" si="3"/>
        <v>92</v>
      </c>
      <c r="S8" s="48">
        <v>2</v>
      </c>
    </row>
    <row r="9" spans="1:19" ht="24.75" customHeight="1">
      <c r="A9" s="104">
        <v>3</v>
      </c>
      <c r="B9" s="55" t="str">
        <f>CONCATENATE(ДОПУЩЕННЫЕ!C14," ",ДОПУЩЕННЫЕ!B14)</f>
        <v>10 ШИКОВ Никита</v>
      </c>
      <c r="C9" s="62" t="s">
        <v>46</v>
      </c>
      <c r="D9" s="62" t="s">
        <v>19</v>
      </c>
      <c r="E9" s="68" t="s">
        <v>13</v>
      </c>
      <c r="F9" s="64">
        <v>0</v>
      </c>
      <c r="G9" s="65">
        <v>90</v>
      </c>
      <c r="H9" s="66">
        <v>85</v>
      </c>
      <c r="I9" s="64">
        <v>0</v>
      </c>
      <c r="J9" s="65">
        <v>91</v>
      </c>
      <c r="K9" s="67">
        <v>83</v>
      </c>
      <c r="L9" s="64">
        <v>0</v>
      </c>
      <c r="M9" s="65">
        <v>85</v>
      </c>
      <c r="N9" s="67">
        <v>85</v>
      </c>
      <c r="O9" s="85">
        <f t="shared" si="0"/>
        <v>0</v>
      </c>
      <c r="P9" s="86">
        <f t="shared" si="1"/>
        <v>88.66666666666667</v>
      </c>
      <c r="Q9" s="87">
        <f t="shared" si="2"/>
        <v>84.33333333333333</v>
      </c>
      <c r="R9" s="88">
        <f t="shared" si="3"/>
        <v>88.66666666666667</v>
      </c>
      <c r="S9" s="48">
        <v>3</v>
      </c>
    </row>
    <row r="10" spans="1:19" ht="24.75" customHeight="1">
      <c r="A10" s="104">
        <v>4</v>
      </c>
      <c r="B10" s="55" t="str">
        <f>CONCATENATE(ДОПУЩЕННЫЕ!C26," ",ДОПУЩЕННЫЕ!B26)</f>
        <v>36 ПИСКАРЕВ Андрей</v>
      </c>
      <c r="C10" s="62" t="s">
        <v>7</v>
      </c>
      <c r="D10" s="62" t="s">
        <v>5</v>
      </c>
      <c r="E10" s="63" t="s">
        <v>17</v>
      </c>
      <c r="F10" s="64">
        <v>80</v>
      </c>
      <c r="G10" s="65">
        <v>83</v>
      </c>
      <c r="H10" s="66">
        <v>90</v>
      </c>
      <c r="I10" s="64">
        <v>82</v>
      </c>
      <c r="J10" s="65">
        <v>87</v>
      </c>
      <c r="K10" s="67">
        <v>91</v>
      </c>
      <c r="L10" s="64">
        <v>80</v>
      </c>
      <c r="M10" s="65">
        <v>87</v>
      </c>
      <c r="N10" s="67">
        <v>84</v>
      </c>
      <c r="O10" s="85">
        <f t="shared" si="0"/>
        <v>80.66666666666667</v>
      </c>
      <c r="P10" s="86">
        <f t="shared" si="1"/>
        <v>85.66666666666667</v>
      </c>
      <c r="Q10" s="87">
        <f t="shared" si="2"/>
        <v>88.33333333333333</v>
      </c>
      <c r="R10" s="88">
        <f t="shared" si="3"/>
        <v>88.33333333333333</v>
      </c>
      <c r="S10" s="48">
        <v>4</v>
      </c>
    </row>
    <row r="11" spans="1:19" ht="24.75" customHeight="1">
      <c r="A11" s="104">
        <v>5</v>
      </c>
      <c r="B11" s="55" t="str">
        <f>CONCATENATE(ДОПУЩЕННЫЕ!C27," ",ДОПУЩЕННЫЕ!B27)</f>
        <v>55 КРАСНОПЕВЦЕВ Максим</v>
      </c>
      <c r="C11" s="62" t="s">
        <v>45</v>
      </c>
      <c r="D11" s="62" t="s">
        <v>5</v>
      </c>
      <c r="E11" s="63" t="s">
        <v>55</v>
      </c>
      <c r="F11" s="64">
        <v>85</v>
      </c>
      <c r="G11" s="65">
        <v>87</v>
      </c>
      <c r="H11" s="66">
        <v>90</v>
      </c>
      <c r="I11" s="64">
        <v>82</v>
      </c>
      <c r="J11" s="65">
        <v>86</v>
      </c>
      <c r="K11" s="67">
        <v>88</v>
      </c>
      <c r="L11" s="64">
        <v>80</v>
      </c>
      <c r="M11" s="65">
        <v>80</v>
      </c>
      <c r="N11" s="67">
        <v>85</v>
      </c>
      <c r="O11" s="85">
        <f t="shared" si="0"/>
        <v>82.33333333333333</v>
      </c>
      <c r="P11" s="86">
        <f t="shared" si="1"/>
        <v>84.33333333333333</v>
      </c>
      <c r="Q11" s="87">
        <f t="shared" si="2"/>
        <v>87.66666666666667</v>
      </c>
      <c r="R11" s="88">
        <f t="shared" si="3"/>
        <v>87.66666666666667</v>
      </c>
      <c r="S11" s="48">
        <v>5</v>
      </c>
    </row>
    <row r="12" spans="1:19" ht="24.75" customHeight="1">
      <c r="A12" s="104">
        <v>6</v>
      </c>
      <c r="B12" s="55" t="str">
        <f>CONCATENATE(ДОПУЩЕННЫЕ!C16," ",ДОПУЩЕННЫЕ!B16)</f>
        <v>14 КАМИНСКИЙ Артем</v>
      </c>
      <c r="C12" s="62" t="s">
        <v>48</v>
      </c>
      <c r="D12" s="62" t="s">
        <v>5</v>
      </c>
      <c r="E12" s="63" t="s">
        <v>17</v>
      </c>
      <c r="F12" s="64">
        <v>85</v>
      </c>
      <c r="G12" s="65">
        <v>75</v>
      </c>
      <c r="H12" s="66">
        <v>82</v>
      </c>
      <c r="I12" s="64">
        <v>87</v>
      </c>
      <c r="J12" s="129">
        <v>77</v>
      </c>
      <c r="K12" s="67">
        <v>83</v>
      </c>
      <c r="L12" s="64">
        <v>89</v>
      </c>
      <c r="M12" s="65">
        <v>76</v>
      </c>
      <c r="N12" s="67">
        <v>83</v>
      </c>
      <c r="O12" s="85">
        <f t="shared" si="0"/>
        <v>87</v>
      </c>
      <c r="P12" s="86">
        <f t="shared" si="1"/>
        <v>76</v>
      </c>
      <c r="Q12" s="87">
        <f t="shared" si="2"/>
        <v>82.66666666666667</v>
      </c>
      <c r="R12" s="88">
        <f t="shared" si="3"/>
        <v>87</v>
      </c>
      <c r="S12" s="48">
        <v>6</v>
      </c>
    </row>
    <row r="13" spans="1:19" ht="24.75" customHeight="1">
      <c r="A13" s="104">
        <v>7</v>
      </c>
      <c r="B13" s="55" t="str">
        <f>CONCATENATE(ДОПУЩЕННЫЕ!C17," ",ДОПУЩЕННЫЕ!B17)</f>
        <v>15 СПЛОШНОЙ Юрий</v>
      </c>
      <c r="C13" s="62" t="s">
        <v>7</v>
      </c>
      <c r="D13" s="62" t="s">
        <v>5</v>
      </c>
      <c r="E13" s="63" t="s">
        <v>8</v>
      </c>
      <c r="F13" s="64">
        <v>0</v>
      </c>
      <c r="G13" s="65">
        <v>0</v>
      </c>
      <c r="H13" s="66">
        <v>85</v>
      </c>
      <c r="I13" s="64">
        <v>0</v>
      </c>
      <c r="J13" s="65">
        <v>0</v>
      </c>
      <c r="K13" s="67">
        <v>88</v>
      </c>
      <c r="L13" s="64">
        <v>0</v>
      </c>
      <c r="M13" s="65">
        <v>0</v>
      </c>
      <c r="N13" s="67">
        <v>85</v>
      </c>
      <c r="O13" s="85">
        <f t="shared" si="0"/>
        <v>0</v>
      </c>
      <c r="P13" s="86">
        <f t="shared" si="1"/>
        <v>0</v>
      </c>
      <c r="Q13" s="87">
        <f t="shared" si="2"/>
        <v>86</v>
      </c>
      <c r="R13" s="88">
        <f t="shared" si="3"/>
        <v>86</v>
      </c>
      <c r="S13" s="48">
        <v>7</v>
      </c>
    </row>
    <row r="14" spans="1:19" ht="24.75" customHeight="1">
      <c r="A14" s="104">
        <v>8</v>
      </c>
      <c r="B14" s="55" t="str">
        <f>CONCATENATE(ДОПУЩЕННЫЕ!C19," ",ДОПУЩЕННЫЕ!B19)</f>
        <v>19 КУРЛОВИЧ Руслан</v>
      </c>
      <c r="C14" s="62" t="s">
        <v>21</v>
      </c>
      <c r="D14" s="62" t="s">
        <v>14</v>
      </c>
      <c r="E14" s="63" t="s">
        <v>54</v>
      </c>
      <c r="F14" s="64">
        <v>80</v>
      </c>
      <c r="G14" s="65">
        <v>85</v>
      </c>
      <c r="H14" s="66">
        <v>87</v>
      </c>
      <c r="I14" s="64">
        <v>81</v>
      </c>
      <c r="J14" s="129">
        <v>86</v>
      </c>
      <c r="K14" s="67">
        <v>87</v>
      </c>
      <c r="L14" s="64">
        <v>74</v>
      </c>
      <c r="M14" s="65">
        <v>80</v>
      </c>
      <c r="N14" s="67">
        <v>83</v>
      </c>
      <c r="O14" s="85">
        <f t="shared" si="0"/>
        <v>78.33333333333333</v>
      </c>
      <c r="P14" s="86">
        <f t="shared" si="1"/>
        <v>83.66666666666667</v>
      </c>
      <c r="Q14" s="87">
        <f t="shared" si="2"/>
        <v>85.66666666666667</v>
      </c>
      <c r="R14" s="88">
        <f t="shared" si="3"/>
        <v>85.66666666666667</v>
      </c>
      <c r="S14" s="48">
        <v>8</v>
      </c>
    </row>
    <row r="15" spans="1:19" ht="24.75" customHeight="1">
      <c r="A15" s="104">
        <v>9</v>
      </c>
      <c r="B15" s="56" t="str">
        <f>CONCATENATE(ДОПУЩЕННЫЕ!C15," ",ДОПУЩЕННЫЕ!B15)</f>
        <v>11 КУРИЛО Андрей</v>
      </c>
      <c r="C15" s="62" t="s">
        <v>20</v>
      </c>
      <c r="D15" s="62" t="s">
        <v>5</v>
      </c>
      <c r="E15" s="68" t="s">
        <v>51</v>
      </c>
      <c r="F15" s="64">
        <v>83</v>
      </c>
      <c r="G15" s="65">
        <v>85</v>
      </c>
      <c r="H15" s="66">
        <v>84</v>
      </c>
      <c r="I15" s="64">
        <v>85</v>
      </c>
      <c r="J15" s="65">
        <v>89</v>
      </c>
      <c r="K15" s="67">
        <v>83</v>
      </c>
      <c r="L15" s="64">
        <v>78</v>
      </c>
      <c r="M15" s="65">
        <v>81</v>
      </c>
      <c r="N15" s="67">
        <v>80</v>
      </c>
      <c r="O15" s="85">
        <f t="shared" si="0"/>
        <v>82</v>
      </c>
      <c r="P15" s="86">
        <f t="shared" si="1"/>
        <v>85</v>
      </c>
      <c r="Q15" s="87">
        <f t="shared" si="2"/>
        <v>82.33333333333333</v>
      </c>
      <c r="R15" s="88">
        <f t="shared" si="3"/>
        <v>85</v>
      </c>
      <c r="S15" s="48">
        <v>9</v>
      </c>
    </row>
    <row r="16" spans="1:19" ht="24.75" customHeight="1">
      <c r="A16" s="104">
        <v>10</v>
      </c>
      <c r="B16" s="55" t="str">
        <f>CONCATENATE(ДОПУЩЕННЫЕ!C25," ",ДОПУЩЕННЫЕ!B25)</f>
        <v>28 МЕЛЕНКЕВИЧ Борис</v>
      </c>
      <c r="C16" s="62" t="s">
        <v>21</v>
      </c>
      <c r="D16" s="62" t="s">
        <v>14</v>
      </c>
      <c r="E16" s="63" t="s">
        <v>15</v>
      </c>
      <c r="F16" s="64">
        <v>85</v>
      </c>
      <c r="G16" s="65">
        <v>80</v>
      </c>
      <c r="H16" s="66">
        <v>86</v>
      </c>
      <c r="I16" s="64">
        <v>86</v>
      </c>
      <c r="J16" s="65">
        <v>80</v>
      </c>
      <c r="K16" s="67">
        <v>85</v>
      </c>
      <c r="L16" s="64">
        <v>76</v>
      </c>
      <c r="M16" s="65">
        <v>76</v>
      </c>
      <c r="N16" s="67">
        <v>83</v>
      </c>
      <c r="O16" s="85">
        <f t="shared" si="0"/>
        <v>82.33333333333333</v>
      </c>
      <c r="P16" s="86">
        <f t="shared" si="1"/>
        <v>78.66666666666667</v>
      </c>
      <c r="Q16" s="87">
        <f t="shared" si="2"/>
        <v>84.66666666666667</v>
      </c>
      <c r="R16" s="88">
        <f t="shared" si="3"/>
        <v>84.66666666666667</v>
      </c>
      <c r="S16" s="48">
        <v>10</v>
      </c>
    </row>
    <row r="17" spans="1:19" ht="24.75" customHeight="1">
      <c r="A17" s="104">
        <v>11</v>
      </c>
      <c r="B17" s="55" t="str">
        <f>CONCATENATE(ДОПУЩЕННЫЕ!C22," ",ДОПУЩЕННЫЕ!B22)</f>
        <v>23 ШАТИЛО Максим</v>
      </c>
      <c r="C17" s="62"/>
      <c r="D17" s="62" t="s">
        <v>5</v>
      </c>
      <c r="E17" s="63" t="s">
        <v>52</v>
      </c>
      <c r="F17" s="64">
        <v>75</v>
      </c>
      <c r="G17" s="65">
        <v>0</v>
      </c>
      <c r="H17" s="66">
        <v>85</v>
      </c>
      <c r="I17" s="64">
        <v>74</v>
      </c>
      <c r="J17" s="65">
        <v>0</v>
      </c>
      <c r="K17" s="67">
        <v>84</v>
      </c>
      <c r="L17" s="64">
        <v>72</v>
      </c>
      <c r="M17" s="65">
        <v>0</v>
      </c>
      <c r="N17" s="67">
        <v>83</v>
      </c>
      <c r="O17" s="85">
        <f t="shared" si="0"/>
        <v>73.66666666666667</v>
      </c>
      <c r="P17" s="86">
        <f t="shared" si="1"/>
        <v>0</v>
      </c>
      <c r="Q17" s="87">
        <f t="shared" si="2"/>
        <v>84</v>
      </c>
      <c r="R17" s="88">
        <f t="shared" si="3"/>
        <v>84</v>
      </c>
      <c r="S17" s="48">
        <v>11</v>
      </c>
    </row>
    <row r="18" spans="1:19" ht="24.75" customHeight="1">
      <c r="A18" s="104">
        <v>12</v>
      </c>
      <c r="B18" s="55" t="str">
        <f>CONCATENATE(ДОПУЩЕННЫЕ!C23," ",ДОПУЩЕННЫЕ!B23)</f>
        <v>24 ХЕДАЯТИ Нима</v>
      </c>
      <c r="C18" s="62" t="s">
        <v>6</v>
      </c>
      <c r="D18" s="62" t="s">
        <v>5</v>
      </c>
      <c r="E18" s="63" t="s">
        <v>56</v>
      </c>
      <c r="F18" s="64">
        <v>0</v>
      </c>
      <c r="G18" s="65">
        <v>80</v>
      </c>
      <c r="H18" s="66">
        <v>85</v>
      </c>
      <c r="I18" s="64">
        <v>0</v>
      </c>
      <c r="J18" s="65">
        <v>81</v>
      </c>
      <c r="K18" s="130">
        <v>84</v>
      </c>
      <c r="L18" s="64">
        <v>0</v>
      </c>
      <c r="M18" s="65">
        <v>79</v>
      </c>
      <c r="N18" s="130">
        <v>82</v>
      </c>
      <c r="O18" s="85">
        <f t="shared" si="0"/>
        <v>0</v>
      </c>
      <c r="P18" s="86">
        <f t="shared" si="1"/>
        <v>80</v>
      </c>
      <c r="Q18" s="87">
        <f t="shared" si="2"/>
        <v>83.66666666666667</v>
      </c>
      <c r="R18" s="88">
        <f t="shared" si="3"/>
        <v>83.66666666666667</v>
      </c>
      <c r="S18" s="48">
        <v>12</v>
      </c>
    </row>
    <row r="19" spans="1:19" ht="24.75" customHeight="1">
      <c r="A19" s="104">
        <v>13</v>
      </c>
      <c r="B19" s="55" t="str">
        <f>CONCATENATE(ДОПУЩЕННЫЕ!C24," ",ДОПУЩЕННЫЕ!B24)</f>
        <v>25 МАНЧУКЕВИЧ Алексей</v>
      </c>
      <c r="C19" s="62" t="s">
        <v>45</v>
      </c>
      <c r="D19" s="62" t="s">
        <v>5</v>
      </c>
      <c r="E19" s="63" t="s">
        <v>51</v>
      </c>
      <c r="F19" s="64">
        <v>82</v>
      </c>
      <c r="G19" s="65">
        <v>80</v>
      </c>
      <c r="H19" s="66">
        <v>85</v>
      </c>
      <c r="I19" s="64">
        <v>79</v>
      </c>
      <c r="J19" s="65">
        <v>80</v>
      </c>
      <c r="K19" s="67">
        <v>83</v>
      </c>
      <c r="L19" s="64">
        <v>77</v>
      </c>
      <c r="M19" s="65">
        <v>70</v>
      </c>
      <c r="N19" s="67">
        <v>81</v>
      </c>
      <c r="O19" s="85">
        <f t="shared" si="0"/>
        <v>79.33333333333333</v>
      </c>
      <c r="P19" s="86">
        <f t="shared" si="1"/>
        <v>76.66666666666667</v>
      </c>
      <c r="Q19" s="87">
        <f t="shared" si="2"/>
        <v>83</v>
      </c>
      <c r="R19" s="88">
        <f t="shared" si="3"/>
        <v>83</v>
      </c>
      <c r="S19" s="48">
        <v>13</v>
      </c>
    </row>
    <row r="20" spans="1:19" ht="24.75" customHeight="1">
      <c r="A20" s="104">
        <v>14</v>
      </c>
      <c r="B20" s="55" t="str">
        <f>CONCATENATE(ДОПУЩЕННЫЕ!C21," ",ДОПУЩЕННЫЕ!B21)</f>
        <v>22 КРАВЕЦ Максим</v>
      </c>
      <c r="C20" s="62" t="s">
        <v>22</v>
      </c>
      <c r="D20" s="62" t="s">
        <v>5</v>
      </c>
      <c r="E20" s="63" t="s">
        <v>55</v>
      </c>
      <c r="F20" s="64">
        <v>75</v>
      </c>
      <c r="G20" s="65">
        <v>83</v>
      </c>
      <c r="H20" s="66">
        <v>80</v>
      </c>
      <c r="I20" s="64">
        <v>75</v>
      </c>
      <c r="J20" s="65">
        <v>83</v>
      </c>
      <c r="K20" s="67">
        <v>86</v>
      </c>
      <c r="L20" s="64">
        <v>75</v>
      </c>
      <c r="M20" s="65">
        <v>77</v>
      </c>
      <c r="N20" s="67">
        <v>82</v>
      </c>
      <c r="O20" s="85">
        <f t="shared" si="0"/>
        <v>75</v>
      </c>
      <c r="P20" s="86">
        <f t="shared" si="1"/>
        <v>81</v>
      </c>
      <c r="Q20" s="87">
        <f t="shared" si="2"/>
        <v>82.66666666666667</v>
      </c>
      <c r="R20" s="88">
        <f t="shared" si="3"/>
        <v>82.66666666666667</v>
      </c>
      <c r="S20" s="48">
        <v>14</v>
      </c>
    </row>
    <row r="21" spans="1:19" ht="24.75" customHeight="1">
      <c r="A21" s="106">
        <v>15</v>
      </c>
      <c r="B21" s="107" t="str">
        <f>CONCATENATE(ДОПУЩЕННЫЕ!C9," ",ДОПУЩЕННЫЕ!B9)</f>
        <v>2 САМОШКИН Дмитрий</v>
      </c>
      <c r="C21" s="108" t="s">
        <v>45</v>
      </c>
      <c r="D21" s="108" t="s">
        <v>5</v>
      </c>
      <c r="E21" s="109" t="s">
        <v>51</v>
      </c>
      <c r="F21" s="110">
        <v>75</v>
      </c>
      <c r="G21" s="111">
        <v>80</v>
      </c>
      <c r="H21" s="112">
        <v>82</v>
      </c>
      <c r="I21" s="110">
        <v>81</v>
      </c>
      <c r="J21" s="111">
        <v>83</v>
      </c>
      <c r="K21" s="113">
        <v>84</v>
      </c>
      <c r="L21" s="110">
        <v>72</v>
      </c>
      <c r="M21" s="111">
        <v>75</v>
      </c>
      <c r="N21" s="131">
        <v>79</v>
      </c>
      <c r="O21" s="114">
        <f t="shared" si="0"/>
        <v>76</v>
      </c>
      <c r="P21" s="115">
        <f t="shared" si="1"/>
        <v>79.33333333333333</v>
      </c>
      <c r="Q21" s="116">
        <f t="shared" si="2"/>
        <v>81.66666666666667</v>
      </c>
      <c r="R21" s="117">
        <f t="shared" si="3"/>
        <v>81.66666666666667</v>
      </c>
      <c r="S21" s="118">
        <v>15</v>
      </c>
    </row>
    <row r="22" spans="1:19" ht="24.75" customHeight="1" thickBot="1">
      <c r="A22" s="105">
        <v>16</v>
      </c>
      <c r="B22" s="91" t="str">
        <f>CONCATENATE(ДОПУЩЕННЫЕ!C20," ",ДОПУЩЕННЫЕ!B20)</f>
        <v>21 ХМЕЛЬНИЦКИЙ Алексей</v>
      </c>
      <c r="C22" s="92" t="s">
        <v>50</v>
      </c>
      <c r="D22" s="92" t="s">
        <v>5</v>
      </c>
      <c r="E22" s="93" t="s">
        <v>51</v>
      </c>
      <c r="F22" s="94">
        <v>83</v>
      </c>
      <c r="G22" s="95">
        <v>75</v>
      </c>
      <c r="H22" s="96">
        <v>77</v>
      </c>
      <c r="I22" s="94">
        <v>81</v>
      </c>
      <c r="J22" s="95">
        <v>77</v>
      </c>
      <c r="K22" s="97">
        <v>79</v>
      </c>
      <c r="L22" s="94">
        <v>80</v>
      </c>
      <c r="M22" s="95">
        <v>73</v>
      </c>
      <c r="N22" s="97">
        <v>77</v>
      </c>
      <c r="O22" s="98">
        <f t="shared" si="0"/>
        <v>81.33333333333333</v>
      </c>
      <c r="P22" s="99">
        <f t="shared" si="1"/>
        <v>75</v>
      </c>
      <c r="Q22" s="100">
        <f t="shared" si="2"/>
        <v>77.66666666666667</v>
      </c>
      <c r="R22" s="101">
        <f t="shared" si="3"/>
        <v>81.33333333333333</v>
      </c>
      <c r="S22" s="102">
        <v>16</v>
      </c>
    </row>
    <row r="23" spans="1:19" ht="24.75" customHeight="1">
      <c r="A23" s="45">
        <v>17</v>
      </c>
      <c r="B23" s="89" t="str">
        <f>CONCATENATE(ДОПУЩЕННЫЕ!C13," ",ДОПУЩЕННЫЕ!B13)</f>
        <v>9 НАГУЛА Дмитрий</v>
      </c>
      <c r="C23" s="57" t="s">
        <v>10</v>
      </c>
      <c r="D23" s="57" t="s">
        <v>9</v>
      </c>
      <c r="E23" s="90" t="s">
        <v>11</v>
      </c>
      <c r="F23" s="58">
        <v>80</v>
      </c>
      <c r="G23" s="59">
        <v>0</v>
      </c>
      <c r="H23" s="60">
        <v>77</v>
      </c>
      <c r="I23" s="58">
        <v>80</v>
      </c>
      <c r="J23" s="59">
        <v>0</v>
      </c>
      <c r="K23" s="61">
        <v>75</v>
      </c>
      <c r="L23" s="58">
        <v>77</v>
      </c>
      <c r="M23" s="59">
        <v>0</v>
      </c>
      <c r="N23" s="61">
        <v>75</v>
      </c>
      <c r="O23" s="81">
        <f t="shared" si="0"/>
        <v>79</v>
      </c>
      <c r="P23" s="82">
        <f t="shared" si="1"/>
        <v>0</v>
      </c>
      <c r="Q23" s="83">
        <f t="shared" si="2"/>
        <v>75.66666666666667</v>
      </c>
      <c r="R23" s="84">
        <f t="shared" si="3"/>
        <v>79</v>
      </c>
      <c r="S23" s="119">
        <v>17</v>
      </c>
    </row>
    <row r="24" spans="1:19" ht="24.75" customHeight="1">
      <c r="A24" s="47">
        <v>18</v>
      </c>
      <c r="B24" s="56" t="str">
        <f>CONCATENATE(ДОПУЩЕННЫЕ!C12," ",ДОПУЩЕННЫЕ!B12)</f>
        <v>8 ЧЕРНУШЕВИЧ Виталий</v>
      </c>
      <c r="C24" s="62" t="s">
        <v>47</v>
      </c>
      <c r="D24" s="62" t="s">
        <v>5</v>
      </c>
      <c r="E24" s="68" t="s">
        <v>16</v>
      </c>
      <c r="F24" s="64">
        <v>60</v>
      </c>
      <c r="G24" s="65">
        <v>0</v>
      </c>
      <c r="H24" s="66">
        <v>68</v>
      </c>
      <c r="I24" s="64">
        <v>67</v>
      </c>
      <c r="J24" s="65">
        <v>0</v>
      </c>
      <c r="K24" s="67">
        <v>74</v>
      </c>
      <c r="L24" s="64">
        <v>61</v>
      </c>
      <c r="M24" s="65">
        <v>0</v>
      </c>
      <c r="N24" s="67">
        <v>65</v>
      </c>
      <c r="O24" s="85">
        <f t="shared" si="0"/>
        <v>62.666666666666664</v>
      </c>
      <c r="P24" s="86">
        <f t="shared" si="1"/>
        <v>0</v>
      </c>
      <c r="Q24" s="87">
        <f t="shared" si="2"/>
        <v>69</v>
      </c>
      <c r="R24" s="88">
        <f t="shared" si="3"/>
        <v>69</v>
      </c>
      <c r="S24" s="80">
        <v>18</v>
      </c>
    </row>
    <row r="25" spans="1:19" ht="24.75" customHeight="1">
      <c r="A25" s="47">
        <v>19</v>
      </c>
      <c r="B25" s="55" t="str">
        <f>CONCATENATE(ДОПУЩЕННЫЕ!C18," ",ДОПУЩЕННЫЕ!B18)</f>
        <v>17 ШЕПЕТЮК Максим</v>
      </c>
      <c r="C25" s="62"/>
      <c r="D25" s="62" t="s">
        <v>5</v>
      </c>
      <c r="E25" s="63" t="s">
        <v>18</v>
      </c>
      <c r="F25" s="64">
        <v>0</v>
      </c>
      <c r="G25" s="65">
        <v>0</v>
      </c>
      <c r="H25" s="66">
        <v>0</v>
      </c>
      <c r="I25" s="64">
        <v>0</v>
      </c>
      <c r="J25" s="65">
        <v>0</v>
      </c>
      <c r="K25" s="67">
        <v>0</v>
      </c>
      <c r="L25" s="64">
        <v>0</v>
      </c>
      <c r="M25" s="65">
        <v>0</v>
      </c>
      <c r="N25" s="67">
        <v>0</v>
      </c>
      <c r="O25" s="85">
        <f t="shared" si="0"/>
        <v>0</v>
      </c>
      <c r="P25" s="86">
        <f t="shared" si="1"/>
        <v>0</v>
      </c>
      <c r="Q25" s="87">
        <f t="shared" si="2"/>
        <v>0</v>
      </c>
      <c r="R25" s="88">
        <f t="shared" si="3"/>
        <v>0</v>
      </c>
      <c r="S25" s="80" t="s">
        <v>98</v>
      </c>
    </row>
    <row r="26" spans="1:19" ht="24.75" customHeight="1">
      <c r="A26" s="69">
        <v>20</v>
      </c>
      <c r="B26" s="70" t="str">
        <f>CONCATENATE(ДОПУЩЕННЫЕ!C28," ",ДОПУЩЕННЫЕ!B28)</f>
        <v>18 БОБРОВ Юрий</v>
      </c>
      <c r="C26" s="71" t="s">
        <v>49</v>
      </c>
      <c r="D26" s="71" t="s">
        <v>5</v>
      </c>
      <c r="E26" s="72" t="s">
        <v>53</v>
      </c>
      <c r="F26" s="73"/>
      <c r="G26" s="74"/>
      <c r="H26" s="75"/>
      <c r="I26" s="73"/>
      <c r="J26" s="74"/>
      <c r="K26" s="76"/>
      <c r="L26" s="73"/>
      <c r="M26" s="74"/>
      <c r="N26" s="76"/>
      <c r="O26" s="77"/>
      <c r="P26" s="78"/>
      <c r="Q26" s="79"/>
      <c r="R26" s="80" t="s">
        <v>97</v>
      </c>
      <c r="S26" s="80" t="s">
        <v>97</v>
      </c>
    </row>
  </sheetData>
  <sheetProtection/>
  <mergeCells count="13">
    <mergeCell ref="S5:S6"/>
    <mergeCell ref="B3:Q3"/>
    <mergeCell ref="C1:N1"/>
    <mergeCell ref="R5:R6"/>
    <mergeCell ref="B5:B6"/>
    <mergeCell ref="O5:Q5"/>
    <mergeCell ref="L5:N5"/>
    <mergeCell ref="I5:K5"/>
    <mergeCell ref="F5:H5"/>
    <mergeCell ref="A5:A6"/>
    <mergeCell ref="D5:D6"/>
    <mergeCell ref="E5:E6"/>
    <mergeCell ref="C5:C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="115" zoomScaleNormal="115" zoomScalePageLayoutView="0" workbookViewId="0" topLeftCell="A1">
      <selection activeCell="A2" sqref="A2"/>
    </sheetView>
  </sheetViews>
  <sheetFormatPr defaultColWidth="9.140625" defaultRowHeight="15"/>
  <cols>
    <col min="1" max="1" width="7.57421875" style="0" customWidth="1"/>
    <col min="8" max="9" width="7.8515625" style="0" customWidth="1"/>
  </cols>
  <sheetData>
    <row r="1" spans="2:15" ht="34.5" customHeight="1">
      <c r="B1" s="191" t="s">
        <v>87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18.75">
      <c r="A2" s="1"/>
      <c r="B2" s="1"/>
      <c r="C2" s="1"/>
      <c r="D2" s="1"/>
      <c r="E2" s="1"/>
      <c r="F2" s="1"/>
      <c r="G2" s="193"/>
      <c r="H2" s="193"/>
      <c r="I2" s="193"/>
      <c r="J2" s="193"/>
      <c r="K2" s="1"/>
      <c r="L2" s="1"/>
      <c r="M2" s="1"/>
      <c r="N2" s="1"/>
      <c r="O2" s="1"/>
      <c r="P2" s="1"/>
    </row>
    <row r="3" spans="1:16" ht="19.5" thickBot="1">
      <c r="A3" s="1"/>
      <c r="B3" s="1"/>
      <c r="C3" s="1"/>
      <c r="D3" s="1"/>
      <c r="E3" s="1"/>
      <c r="F3" s="1"/>
      <c r="G3" s="193" t="s">
        <v>2</v>
      </c>
      <c r="H3" s="193"/>
      <c r="I3" s="193"/>
      <c r="J3" s="193"/>
      <c r="K3" s="1"/>
      <c r="L3" s="1"/>
      <c r="M3" s="1"/>
      <c r="N3" s="1"/>
      <c r="O3" s="1"/>
      <c r="P3" s="1"/>
    </row>
    <row r="4" spans="1:16" ht="19.5" thickBot="1">
      <c r="A4" s="24">
        <v>1</v>
      </c>
      <c r="B4" s="120" t="str">
        <f>КВАЛЯ!B7</f>
        <v>7 ВИШНЕВСКИЙ Алексей</v>
      </c>
      <c r="C4" s="13"/>
      <c r="D4" s="3"/>
      <c r="E4" s="4"/>
      <c r="F4" s="4"/>
      <c r="G4" s="23"/>
      <c r="H4" s="23"/>
      <c r="I4" s="23"/>
      <c r="J4" s="23"/>
      <c r="K4" s="196"/>
      <c r="L4" s="196"/>
      <c r="M4" s="3"/>
      <c r="N4" s="4"/>
      <c r="O4" s="125" t="str">
        <f>КВАЛЯ!B8</f>
        <v>5 САК Сергей</v>
      </c>
      <c r="P4" s="25">
        <v>2</v>
      </c>
    </row>
    <row r="5" spans="1:16" ht="15.75" thickBot="1">
      <c r="A5" s="24">
        <v>16</v>
      </c>
      <c r="B5" s="120" t="str">
        <f>КВАЛЯ!B22</f>
        <v>21 ХМЕЛЬНИЦКИЙ Алексей</v>
      </c>
      <c r="C5" s="14"/>
      <c r="D5" s="3"/>
      <c r="E5" s="4"/>
      <c r="F5" s="4"/>
      <c r="G5" s="2"/>
      <c r="H5" s="26"/>
      <c r="I5" s="26"/>
      <c r="J5" s="2"/>
      <c r="K5" s="4"/>
      <c r="L5" s="4"/>
      <c r="M5" s="3"/>
      <c r="N5" s="5"/>
      <c r="O5" s="125" t="str">
        <f>КВАЛЯ!B21</f>
        <v>2 САМОШКИН Дмитрий</v>
      </c>
      <c r="P5" s="25">
        <v>15</v>
      </c>
    </row>
    <row r="6" spans="1:16" ht="19.5" thickBot="1">
      <c r="A6" s="24"/>
      <c r="B6" s="122"/>
      <c r="C6" s="15"/>
      <c r="D6" s="120" t="s">
        <v>99</v>
      </c>
      <c r="E6" s="4"/>
      <c r="F6" s="6"/>
      <c r="G6" s="6"/>
      <c r="H6" s="51" t="s">
        <v>0</v>
      </c>
      <c r="I6" s="28"/>
      <c r="J6" s="4"/>
      <c r="K6" s="4"/>
      <c r="L6" s="4"/>
      <c r="M6" s="125" t="s">
        <v>100</v>
      </c>
      <c r="N6" s="4"/>
      <c r="O6" s="126"/>
      <c r="P6" s="25"/>
    </row>
    <row r="7" spans="1:16" ht="15.75" thickBot="1">
      <c r="A7" s="24"/>
      <c r="B7" s="123"/>
      <c r="C7" s="15"/>
      <c r="D7" s="135" t="s">
        <v>101</v>
      </c>
      <c r="E7" s="16"/>
      <c r="F7" s="6"/>
      <c r="G7" s="17"/>
      <c r="H7" s="140" t="s">
        <v>99</v>
      </c>
      <c r="I7" s="141"/>
      <c r="J7" s="3"/>
      <c r="K7" s="3"/>
      <c r="L7" s="7"/>
      <c r="M7" s="132" t="s">
        <v>102</v>
      </c>
      <c r="N7" s="4"/>
      <c r="O7" s="127"/>
      <c r="P7" s="25"/>
    </row>
    <row r="8" spans="1:16" ht="15.75" thickBot="1">
      <c r="A8" s="24">
        <v>9</v>
      </c>
      <c r="B8" s="120" t="str">
        <f>КВАЛЯ!B15</f>
        <v>11 КУРИЛО Андрей</v>
      </c>
      <c r="C8" s="18"/>
      <c r="D8" s="139"/>
      <c r="E8" s="20"/>
      <c r="F8" s="6"/>
      <c r="G8" s="197"/>
      <c r="H8" s="189" t="s">
        <v>100</v>
      </c>
      <c r="I8" s="190"/>
      <c r="J8" s="186"/>
      <c r="K8" s="3"/>
      <c r="L8" s="8"/>
      <c r="M8" s="133"/>
      <c r="N8" s="10"/>
      <c r="O8" s="125" t="str">
        <f>КВАЛЯ!B16</f>
        <v>28 МЕЛЕНКЕВИЧ Борис</v>
      </c>
      <c r="P8" s="25">
        <v>10</v>
      </c>
    </row>
    <row r="9" spans="1:16" ht="19.5" thickBot="1">
      <c r="A9" s="24">
        <v>8</v>
      </c>
      <c r="B9" s="120" t="str">
        <f>КВАЛЯ!B14</f>
        <v>19 КУРЛОВИЧ Руслан</v>
      </c>
      <c r="C9" s="3"/>
      <c r="D9" s="136"/>
      <c r="E9" s="21"/>
      <c r="F9" s="6"/>
      <c r="G9" s="197"/>
      <c r="H9" s="29"/>
      <c r="I9" s="29"/>
      <c r="J9" s="186"/>
      <c r="K9" s="6"/>
      <c r="L9" s="8"/>
      <c r="M9" s="126"/>
      <c r="N9" s="4"/>
      <c r="O9" s="125" t="str">
        <f>КВАЛЯ!B13</f>
        <v>15 СПЛОШНОЙ Юрий</v>
      </c>
      <c r="P9" s="25">
        <v>7</v>
      </c>
    </row>
    <row r="10" spans="1:16" ht="19.5" thickBot="1">
      <c r="A10" s="24"/>
      <c r="B10" s="124"/>
      <c r="C10" s="4"/>
      <c r="D10" s="137"/>
      <c r="E10" s="4"/>
      <c r="F10" s="120" t="s">
        <v>99</v>
      </c>
      <c r="G10" s="197"/>
      <c r="H10" s="29"/>
      <c r="I10" s="29"/>
      <c r="J10" s="186"/>
      <c r="K10" s="125" t="s">
        <v>100</v>
      </c>
      <c r="L10" s="4"/>
      <c r="M10" s="128"/>
      <c r="N10" s="4"/>
      <c r="O10" s="128"/>
      <c r="P10" s="25"/>
    </row>
    <row r="11" spans="1:16" ht="19.5" thickBot="1">
      <c r="A11" s="24"/>
      <c r="B11" s="124"/>
      <c r="C11" s="4"/>
      <c r="D11" s="137"/>
      <c r="E11" s="4"/>
      <c r="F11" s="120" t="s">
        <v>103</v>
      </c>
      <c r="G11" s="6"/>
      <c r="H11" s="29"/>
      <c r="I11" s="29"/>
      <c r="J11" s="6"/>
      <c r="K11" s="132" t="s">
        <v>104</v>
      </c>
      <c r="L11" s="4"/>
      <c r="M11" s="128"/>
      <c r="N11" s="4"/>
      <c r="O11" s="128"/>
      <c r="P11" s="25"/>
    </row>
    <row r="12" spans="1:16" ht="19.5" thickBot="1">
      <c r="A12" s="24">
        <v>4</v>
      </c>
      <c r="B12" s="120" t="str">
        <f>КВАЛЯ!B10</f>
        <v>36 ПИСКАРЕВ Андрей</v>
      </c>
      <c r="C12" s="13"/>
      <c r="D12" s="138"/>
      <c r="E12" s="20"/>
      <c r="F12" s="6"/>
      <c r="G12" s="6"/>
      <c r="H12" s="27"/>
      <c r="I12" s="27"/>
      <c r="J12" s="6"/>
      <c r="K12" s="6"/>
      <c r="L12" s="8"/>
      <c r="M12" s="134"/>
      <c r="N12" s="4"/>
      <c r="O12" s="125" t="str">
        <f>КВАЛЯ!B9</f>
        <v>10 ШИКОВ Никита</v>
      </c>
      <c r="P12" s="25">
        <v>3</v>
      </c>
    </row>
    <row r="13" spans="1:16" ht="19.5" thickBot="1">
      <c r="A13" s="24">
        <v>13</v>
      </c>
      <c r="B13" s="120" t="str">
        <f>КВАЛЯ!B19</f>
        <v>25 МАНЧУКЕВИЧ Алексей</v>
      </c>
      <c r="C13" s="14"/>
      <c r="D13" s="138"/>
      <c r="E13" s="20"/>
      <c r="F13" s="185"/>
      <c r="G13" s="186"/>
      <c r="H13" s="28"/>
      <c r="I13" s="28"/>
      <c r="J13" s="187"/>
      <c r="K13" s="188"/>
      <c r="L13" s="8"/>
      <c r="M13" s="134"/>
      <c r="N13" s="5"/>
      <c r="O13" s="125" t="str">
        <f>КВАЛЯ!B20</f>
        <v>22 КРАВЕЦ Максим</v>
      </c>
      <c r="P13" s="25">
        <v>14</v>
      </c>
    </row>
    <row r="14" spans="1:16" ht="15.75" thickBot="1">
      <c r="A14" s="24"/>
      <c r="B14" s="122"/>
      <c r="C14" s="15"/>
      <c r="D14" s="120" t="s">
        <v>103</v>
      </c>
      <c r="E14" s="22"/>
      <c r="F14" s="185"/>
      <c r="G14" s="186"/>
      <c r="H14" s="189" t="s">
        <v>104</v>
      </c>
      <c r="I14" s="190"/>
      <c r="J14" s="187"/>
      <c r="K14" s="188"/>
      <c r="L14" s="11"/>
      <c r="M14" s="125" t="s">
        <v>104</v>
      </c>
      <c r="N14" s="4"/>
      <c r="O14" s="126"/>
      <c r="P14" s="25"/>
    </row>
    <row r="15" spans="1:16" ht="15.75" thickBot="1">
      <c r="A15" s="24"/>
      <c r="B15" s="123"/>
      <c r="C15" s="15"/>
      <c r="D15" s="135" t="s">
        <v>105</v>
      </c>
      <c r="E15" s="4"/>
      <c r="F15" s="6"/>
      <c r="G15" s="4"/>
      <c r="H15" s="194"/>
      <c r="I15" s="195"/>
      <c r="J15" s="4"/>
      <c r="K15" s="4"/>
      <c r="L15" s="4"/>
      <c r="M15" s="132" t="s">
        <v>106</v>
      </c>
      <c r="N15" s="4"/>
      <c r="O15" s="127"/>
      <c r="P15" s="25"/>
    </row>
    <row r="16" spans="1:16" ht="19.5" thickBot="1">
      <c r="A16" s="24">
        <v>12</v>
      </c>
      <c r="B16" s="120" t="str">
        <f>КВАЛЯ!B18</f>
        <v>24 ХЕДАЯТИ Нима</v>
      </c>
      <c r="C16" s="18"/>
      <c r="D16" s="19"/>
      <c r="E16" s="4"/>
      <c r="F16" s="3"/>
      <c r="G16" s="17"/>
      <c r="H16" s="52" t="s">
        <v>1</v>
      </c>
      <c r="I16" s="27"/>
      <c r="J16" s="3"/>
      <c r="K16" s="3"/>
      <c r="L16" s="4"/>
      <c r="M16" s="9"/>
      <c r="N16" s="10"/>
      <c r="O16" s="125" t="str">
        <f>КВАЛЯ!B17</f>
        <v>23 ШАТИЛО Максим</v>
      </c>
      <c r="P16" s="25">
        <v>11</v>
      </c>
    </row>
    <row r="17" spans="1:16" ht="15.75" thickBot="1">
      <c r="A17" s="24">
        <v>5</v>
      </c>
      <c r="B17" s="120" t="str">
        <f>КВАЛЯ!B11</f>
        <v>55 КРАСНОПЕВЦЕВ Максим</v>
      </c>
      <c r="C17" s="3"/>
      <c r="D17" s="6"/>
      <c r="E17" s="4"/>
      <c r="F17" s="6"/>
      <c r="G17" s="12"/>
      <c r="H17" s="30"/>
      <c r="I17" s="30"/>
      <c r="J17" s="12"/>
      <c r="K17" s="6"/>
      <c r="L17" s="4"/>
      <c r="M17" s="6"/>
      <c r="N17" s="4"/>
      <c r="O17" s="125" t="str">
        <f>КВАЛЯ!B12</f>
        <v>14 КАМИНСКИЙ Артем</v>
      </c>
      <c r="P17" s="25">
        <v>6</v>
      </c>
    </row>
    <row r="18" spans="1:16" ht="15">
      <c r="A18" s="1"/>
      <c r="B18" s="12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22" spans="7:9" ht="15">
      <c r="G22" s="53" t="s">
        <v>91</v>
      </c>
      <c r="H22" s="54" t="s">
        <v>94</v>
      </c>
      <c r="I22" t="s">
        <v>99</v>
      </c>
    </row>
    <row r="23" spans="7:9" ht="15">
      <c r="G23" s="53" t="s">
        <v>92</v>
      </c>
      <c r="H23" s="54" t="s">
        <v>94</v>
      </c>
      <c r="I23" t="s">
        <v>100</v>
      </c>
    </row>
    <row r="24" spans="7:9" ht="15">
      <c r="G24" s="53" t="s">
        <v>93</v>
      </c>
      <c r="H24" s="54" t="s">
        <v>94</v>
      </c>
      <c r="I24" t="s">
        <v>104</v>
      </c>
    </row>
    <row r="25" spans="7:9" ht="15">
      <c r="G25" s="53"/>
      <c r="H25" s="54" t="s">
        <v>94</v>
      </c>
      <c r="I25" t="s">
        <v>107</v>
      </c>
    </row>
  </sheetData>
  <sheetProtection/>
  <mergeCells count="11">
    <mergeCell ref="H15:I15"/>
    <mergeCell ref="K4:L4"/>
    <mergeCell ref="G8:G10"/>
    <mergeCell ref="H8:I8"/>
    <mergeCell ref="J8:J10"/>
    <mergeCell ref="F13:G14"/>
    <mergeCell ref="J13:K14"/>
    <mergeCell ref="H14:I14"/>
    <mergeCell ref="B1:O1"/>
    <mergeCell ref="G2:J2"/>
    <mergeCell ref="G3:J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2013-07-29T04:47:07Z</dcterms:modified>
  <cp:category/>
  <cp:version/>
  <cp:contentType/>
  <cp:contentStatus/>
</cp:coreProperties>
</file>