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7395" windowHeight="11835" activeTab="3"/>
  </bookViews>
  <sheets>
    <sheet name="допущенные" sheetId="1" r:id="rId1"/>
    <sheet name="квалификация" sheetId="2" r:id="rId2"/>
    <sheet name="ТОР 16" sheetId="3" r:id="rId3"/>
    <sheet name="в зачет ЧРБ" sheetId="4" r:id="rId4"/>
  </sheets>
  <definedNames>
    <definedName name="_xlnm._FilterDatabase" localSheetId="1" hidden="1">'квалификация'!$O$6:$O$27</definedName>
    <definedName name="_xlnm.Print_Area" localSheetId="0">'допущенные'!$A$1:$H$33</definedName>
    <definedName name="_xlnm.Print_Area" localSheetId="1">'квалификация'!$A$1:$P$30</definedName>
    <definedName name="_xlnm.Print_Area" localSheetId="2">'ТОР 16'!$A$1:$O$23</definedName>
  </definedNames>
  <calcPr fullCalcOnLoad="1"/>
</workbook>
</file>

<file path=xl/sharedStrings.xml><?xml version="1.0" encoding="utf-8"?>
<sst xmlns="http://schemas.openxmlformats.org/spreadsheetml/2006/main" count="228" uniqueCount="115">
  <si>
    <t>за 1-2 места</t>
  </si>
  <si>
    <t>за 3-4 места</t>
  </si>
  <si>
    <t>TOP 16</t>
  </si>
  <si>
    <t>№
п/п</t>
  </si>
  <si>
    <t>Ст. №</t>
  </si>
  <si>
    <t>РБ, Минск</t>
  </si>
  <si>
    <t>D4F</t>
  </si>
  <si>
    <t>Divinol team</t>
  </si>
  <si>
    <t>PagaPerformance</t>
  </si>
  <si>
    <t>BMW E36</t>
  </si>
  <si>
    <t>РБ, Гродно</t>
  </si>
  <si>
    <t>MEGA</t>
  </si>
  <si>
    <t>Mazda rx7</t>
  </si>
  <si>
    <t>BMW E46</t>
  </si>
  <si>
    <t>РБ, Брест</t>
  </si>
  <si>
    <t>Nissan S14</t>
  </si>
  <si>
    <t>BMW 318</t>
  </si>
  <si>
    <t>РФ, Москва</t>
  </si>
  <si>
    <t>КорCHEdrift</t>
  </si>
  <si>
    <t>Nismo.by</t>
  </si>
  <si>
    <t>Лицензия</t>
  </si>
  <si>
    <t>РАДЧЕНКО Кирилл</t>
  </si>
  <si>
    <t>САК Сергей</t>
  </si>
  <si>
    <t>ВИШНЕВСКИЙ Алексей</t>
  </si>
  <si>
    <t>НАГУЛА Дмитрий</t>
  </si>
  <si>
    <t>МАЗИН Андрей</t>
  </si>
  <si>
    <t>СПЛОШНОЙ Юрий</t>
  </si>
  <si>
    <t>КУРЛОВИЧ Руслан</t>
  </si>
  <si>
    <t>ХМЕЛЬНИЦКИЙ Алексей</t>
  </si>
  <si>
    <t>КРАВЕЦ Максим</t>
  </si>
  <si>
    <t>МАНЧУКЕВИЧ Алексей</t>
  </si>
  <si>
    <t>ПИСКАРЕВ Андрей</t>
  </si>
  <si>
    <t>RedSunTeam</t>
  </si>
  <si>
    <t>BielitaRacingTeam</t>
  </si>
  <si>
    <t>K-Works.Team</t>
  </si>
  <si>
    <t>Nissan 200SX</t>
  </si>
  <si>
    <t>Nissan silvia S15</t>
  </si>
  <si>
    <t>Nissan 350Z</t>
  </si>
  <si>
    <t>BMW 550i</t>
  </si>
  <si>
    <t>Nissan 240SX</t>
  </si>
  <si>
    <t>Nissan silvia</t>
  </si>
  <si>
    <t>ХЕДАЯТИ Нима</t>
  </si>
  <si>
    <t>Список ДОПУЩЕННЫХ УЧАСТНИКОВ</t>
  </si>
  <si>
    <t>Команда</t>
  </si>
  <si>
    <t>Автомобиль</t>
  </si>
  <si>
    <t>РЕЗУЛЬТАТЫ  КВАЛИФИКАЦИОННЫХ  ЗАЕЗДОВ</t>
  </si>
  <si>
    <t>Айк Симонян</t>
  </si>
  <si>
    <t>Средняя оценка попытки</t>
  </si>
  <si>
    <t>BEST</t>
  </si>
  <si>
    <t>Фамилия, имя</t>
  </si>
  <si>
    <t>Место</t>
  </si>
  <si>
    <t>Денис Радиончик
Blaser</t>
  </si>
  <si>
    <t>Юрий Новиков</t>
  </si>
  <si>
    <t>Город</t>
  </si>
  <si>
    <t>Очки 
ТОР 16</t>
  </si>
  <si>
    <t>ИТОГ
(в зачет ЧРБ)</t>
  </si>
  <si>
    <t>Е 030/13 БАФ</t>
  </si>
  <si>
    <t>Е 033/13 БАФ</t>
  </si>
  <si>
    <t>Е 039/13 БАФ</t>
  </si>
  <si>
    <t>Е 043/13 БАФ</t>
  </si>
  <si>
    <t>Е 078/13 БАФ</t>
  </si>
  <si>
    <t>D 037/13 БАФ</t>
  </si>
  <si>
    <t>Е 038/13 БАФ</t>
  </si>
  <si>
    <t>Е 077/13 БАФ</t>
  </si>
  <si>
    <t>Е 037/13 БАФ</t>
  </si>
  <si>
    <t>Е 036/13 БАФ</t>
  </si>
  <si>
    <t>Е 016/13 БАФ</t>
  </si>
  <si>
    <t>Е 044/13 БАФ</t>
  </si>
  <si>
    <t>КРАСНОПЕВЦЕВ Максим</t>
  </si>
  <si>
    <t>Е 035/13</t>
  </si>
  <si>
    <t>Nissan 240sx</t>
  </si>
  <si>
    <t>1 место - №</t>
  </si>
  <si>
    <t>2 место - №</t>
  </si>
  <si>
    <t>3 место - №</t>
  </si>
  <si>
    <t>4 место - №</t>
  </si>
  <si>
    <t>Фамилия, имя 
участника</t>
  </si>
  <si>
    <t>Страна, 
город</t>
  </si>
  <si>
    <t>Спорт.
Разряд</t>
  </si>
  <si>
    <t>б/р</t>
  </si>
  <si>
    <t>МС</t>
  </si>
  <si>
    <t>КМС</t>
  </si>
  <si>
    <t>Очки за 
квал-цию</t>
  </si>
  <si>
    <t>Сумма очков</t>
  </si>
  <si>
    <t>IV этап Чемпионата Републики Беларусь по дрифтингу</t>
  </si>
  <si>
    <t>11-12.10.2013, г.Брест, авторынок ВестАвто</t>
  </si>
  <si>
    <t>ШЕПЕТЮК Максим</t>
  </si>
  <si>
    <t>Е 015/13</t>
  </si>
  <si>
    <t>Toyota Corona</t>
  </si>
  <si>
    <t>ПОЛИЩУК Виталий</t>
  </si>
  <si>
    <t>113246 РАФ</t>
  </si>
  <si>
    <t>Lexus 350</t>
  </si>
  <si>
    <t>PS TEAM</t>
  </si>
  <si>
    <t>КОСТЮЧИК Максим</t>
  </si>
  <si>
    <t>135202 РАФ</t>
  </si>
  <si>
    <t>Toyota Altezza</t>
  </si>
  <si>
    <t>Торнадо Энерджи</t>
  </si>
  <si>
    <t>КУРИЛО Андрей</t>
  </si>
  <si>
    <t>Е 034/13</t>
  </si>
  <si>
    <t>Motorshchapen</t>
  </si>
  <si>
    <t>ПШЕНИЦЫН Александр</t>
  </si>
  <si>
    <t>Е 040/13</t>
  </si>
  <si>
    <t>ЗАЗ 1103</t>
  </si>
  <si>
    <t>ШАГОВ Андрей</t>
  </si>
  <si>
    <t>135237 РАФ</t>
  </si>
  <si>
    <t>РФ, СПб</t>
  </si>
  <si>
    <t>ПУЧИНИН Аркадий</t>
  </si>
  <si>
    <t>RedStar Motosport</t>
  </si>
  <si>
    <t>7 ВИШНЕВСКИЙ Алексей</t>
  </si>
  <si>
    <t>19 КОСТЮЧИК Максим</t>
  </si>
  <si>
    <t>22 КРАВЕЦ Максим</t>
  </si>
  <si>
    <t>18 ПОЛИЩУК Виталий</t>
  </si>
  <si>
    <t>30 ПШЕНИЦЫН Александр</t>
  </si>
  <si>
    <t>5 САК Сергей</t>
  </si>
  <si>
    <t>36 ПИСКАРЕВ Андрей</t>
  </si>
  <si>
    <t>9 НАГУЛА Дима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</si>
</sst>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Microsoft Sans Serif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b/>
      <sz val="18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32" borderId="0" xfId="53" applyFont="1" applyFill="1" applyAlignment="1">
      <alignment horizontal="center" vertical="center" wrapText="1"/>
      <protection/>
    </xf>
    <xf numFmtId="0" fontId="5" fillId="32" borderId="0" xfId="53" applyFont="1" applyFill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4" fillId="32" borderId="0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2" xfId="53" applyFont="1" applyFill="1" applyBorder="1" applyAlignment="1">
      <alignment horizontal="center" vertical="center" wrapText="1"/>
      <protection/>
    </xf>
    <xf numFmtId="0" fontId="4" fillId="32" borderId="13" xfId="53" applyFont="1" applyFill="1" applyBorder="1" applyAlignment="1">
      <alignment horizontal="center" vertical="center" wrapText="1"/>
      <protection/>
    </xf>
    <xf numFmtId="0" fontId="5" fillId="32" borderId="14" xfId="53" applyFont="1" applyFill="1" applyBorder="1" applyAlignment="1">
      <alignment horizontal="center" vertical="center" wrapText="1"/>
      <protection/>
    </xf>
    <xf numFmtId="0" fontId="5" fillId="32" borderId="15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32" borderId="16" xfId="53" applyFont="1" applyFill="1" applyBorder="1" applyAlignment="1">
      <alignment horizontal="center" vertical="center" wrapText="1"/>
      <protection/>
    </xf>
    <xf numFmtId="0" fontId="4" fillId="32" borderId="17" xfId="53" applyFont="1" applyFill="1" applyBorder="1" applyAlignment="1">
      <alignment horizontal="center" vertical="center" wrapText="1"/>
      <protection/>
    </xf>
    <xf numFmtId="0" fontId="4" fillId="32" borderId="18" xfId="53" applyFont="1" applyFill="1" applyBorder="1" applyAlignment="1">
      <alignment horizontal="center" vertical="center" wrapText="1"/>
      <protection/>
    </xf>
    <xf numFmtId="0" fontId="5" fillId="32" borderId="19" xfId="53" applyFont="1" applyFill="1" applyBorder="1" applyAlignment="1">
      <alignment horizontal="center" vertical="center" wrapText="1"/>
      <protection/>
    </xf>
    <xf numFmtId="0" fontId="5" fillId="32" borderId="0" xfId="53" applyFont="1" applyFill="1" applyBorder="1" applyAlignment="1">
      <alignment horizontal="center" vertical="center" wrapText="1"/>
      <protection/>
    </xf>
    <xf numFmtId="0" fontId="4" fillId="32" borderId="20" xfId="53" applyFont="1" applyFill="1" applyBorder="1" applyAlignment="1">
      <alignment horizontal="center" vertical="center" wrapText="1"/>
      <protection/>
    </xf>
    <xf numFmtId="0" fontId="4" fillId="32" borderId="21" xfId="53" applyFont="1" applyFill="1" applyBorder="1" applyAlignment="1">
      <alignment horizontal="center" vertical="center" wrapText="1"/>
      <protection/>
    </xf>
    <xf numFmtId="0" fontId="5" fillId="32" borderId="22" xfId="53" applyFont="1" applyFill="1" applyBorder="1" applyAlignment="1">
      <alignment horizontal="center" vertical="center" wrapText="1"/>
      <protection/>
    </xf>
    <xf numFmtId="0" fontId="4" fillId="32" borderId="22" xfId="53" applyFont="1" applyFill="1" applyBorder="1" applyAlignment="1">
      <alignment horizontal="center" vertical="center" wrapText="1"/>
      <protection/>
    </xf>
    <xf numFmtId="0" fontId="5" fillId="32" borderId="23" xfId="53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left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2" borderId="0" xfId="53" applyFont="1" applyFill="1" applyBorder="1" applyAlignment="1">
      <alignment horizontal="left" vertical="center" wrapText="1"/>
      <protection/>
    </xf>
    <xf numFmtId="0" fontId="2" fillId="32" borderId="24" xfId="53" applyFont="1" applyFill="1" applyBorder="1" applyAlignment="1">
      <alignment horizontal="left" vertical="center" wrapText="1"/>
      <protection/>
    </xf>
    <xf numFmtId="0" fontId="3" fillId="32" borderId="0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" fillId="0" borderId="0" xfId="53" applyFont="1" applyFill="1" applyAlignment="1">
      <alignment vertical="center"/>
      <protection/>
    </xf>
    <xf numFmtId="0" fontId="6" fillId="32" borderId="0" xfId="53" applyFont="1" applyFill="1" applyBorder="1" applyAlignment="1">
      <alignment horizontal="left" vertical="center"/>
      <protection/>
    </xf>
    <xf numFmtId="0" fontId="6" fillId="32" borderId="0" xfId="53" applyFont="1" applyFill="1" applyAlignment="1">
      <alignment horizontal="left" vertical="center"/>
      <protection/>
    </xf>
    <xf numFmtId="0" fontId="0" fillId="0" borderId="0" xfId="0" applyAlignment="1">
      <alignment horizontal="right"/>
    </xf>
    <xf numFmtId="0" fontId="4" fillId="32" borderId="25" xfId="53" applyFont="1" applyFill="1" applyBorder="1" applyAlignment="1">
      <alignment horizontal="left" vertical="center"/>
      <protection/>
    </xf>
    <xf numFmtId="0" fontId="0" fillId="0" borderId="0" xfId="0" applyAlignment="1">
      <alignment horizontal="left" wrapText="1"/>
    </xf>
    <xf numFmtId="0" fontId="4" fillId="32" borderId="0" xfId="53" applyFont="1" applyFill="1" applyBorder="1" applyAlignment="1">
      <alignment horizontal="left" vertical="center"/>
      <protection/>
    </xf>
    <xf numFmtId="0" fontId="4" fillId="32" borderId="24" xfId="53" applyFont="1" applyFill="1" applyBorder="1" applyAlignment="1">
      <alignment horizontal="left" vertical="center"/>
      <protection/>
    </xf>
    <xf numFmtId="0" fontId="5" fillId="32" borderId="0" xfId="53" applyFont="1" applyFill="1" applyAlignment="1">
      <alignment horizontal="left" vertical="center"/>
      <protection/>
    </xf>
    <xf numFmtId="0" fontId="4" fillId="32" borderId="25" xfId="53" applyFont="1" applyFill="1" applyBorder="1" applyAlignment="1">
      <alignment horizontal="right" vertical="center"/>
      <protection/>
    </xf>
    <xf numFmtId="0" fontId="4" fillId="32" borderId="0" xfId="53" applyFont="1" applyFill="1" applyBorder="1" applyAlignment="1">
      <alignment horizontal="right" vertical="center"/>
      <protection/>
    </xf>
    <xf numFmtId="0" fontId="4" fillId="32" borderId="24" xfId="53" applyFont="1" applyFill="1" applyBorder="1" applyAlignment="1">
      <alignment horizontal="right" vertical="center"/>
      <protection/>
    </xf>
    <xf numFmtId="0" fontId="5" fillId="32" borderId="0" xfId="53" applyFont="1" applyFill="1" applyAlignment="1">
      <alignment horizontal="right" vertical="center"/>
      <protection/>
    </xf>
    <xf numFmtId="0" fontId="4" fillId="32" borderId="26" xfId="53" applyFont="1" applyFill="1" applyBorder="1" applyAlignment="1">
      <alignment horizontal="right" vertical="center"/>
      <protection/>
    </xf>
    <xf numFmtId="0" fontId="4" fillId="32" borderId="13" xfId="53" applyFont="1" applyFill="1" applyBorder="1" applyAlignment="1">
      <alignment horizontal="right" vertical="center"/>
      <protection/>
    </xf>
    <xf numFmtId="0" fontId="4" fillId="32" borderId="0" xfId="53" applyFont="1" applyFill="1" applyAlignment="1">
      <alignment horizontal="right" vertical="center"/>
      <protection/>
    </xf>
    <xf numFmtId="0" fontId="4" fillId="32" borderId="26" xfId="53" applyFont="1" applyFill="1" applyBorder="1" applyAlignment="1">
      <alignment horizontal="left" vertical="center"/>
      <protection/>
    </xf>
    <xf numFmtId="0" fontId="4" fillId="32" borderId="0" xfId="53" applyFont="1" applyFill="1" applyBorder="1" applyAlignment="1">
      <alignment horizontal="center" vertical="center"/>
      <protection/>
    </xf>
    <xf numFmtId="0" fontId="5" fillId="32" borderId="0" xfId="53" applyFont="1" applyFill="1" applyAlignment="1">
      <alignment horizontal="center" vertical="center"/>
      <protection/>
    </xf>
    <xf numFmtId="0" fontId="4" fillId="32" borderId="0" xfId="53" applyFont="1" applyFill="1" applyAlignment="1">
      <alignment horizontal="center" vertical="center"/>
      <protection/>
    </xf>
    <xf numFmtId="0" fontId="4" fillId="32" borderId="21" xfId="53" applyFont="1" applyFill="1" applyBorder="1" applyAlignment="1">
      <alignment horizontal="left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/>
      <protection/>
    </xf>
    <xf numFmtId="0" fontId="11" fillId="0" borderId="27" xfId="53" applyFont="1" applyFill="1" applyBorder="1" applyAlignment="1">
      <alignment horizontal="center" vertical="center"/>
      <protection/>
    </xf>
    <xf numFmtId="0" fontId="12" fillId="0" borderId="27" xfId="53" applyFont="1" applyFill="1" applyBorder="1" applyAlignment="1">
      <alignment wrapText="1"/>
      <protection/>
    </xf>
    <xf numFmtId="0" fontId="12" fillId="0" borderId="27" xfId="0" applyFont="1" applyFill="1" applyBorder="1" applyAlignment="1">
      <alignment/>
    </xf>
    <xf numFmtId="0" fontId="13" fillId="0" borderId="27" xfId="53" applyFont="1" applyFill="1" applyBorder="1" applyAlignment="1">
      <alignment/>
      <protection/>
    </xf>
    <xf numFmtId="0" fontId="11" fillId="0" borderId="0" xfId="53" applyFont="1" applyFill="1" applyAlignment="1">
      <alignment vertical="center"/>
      <protection/>
    </xf>
    <xf numFmtId="0" fontId="12" fillId="0" borderId="27" xfId="53" applyFont="1" applyFill="1" applyBorder="1" applyAlignment="1">
      <alignment/>
      <protection/>
    </xf>
    <xf numFmtId="0" fontId="13" fillId="0" borderId="27" xfId="53" applyFont="1" applyFill="1" applyBorder="1" applyAlignment="1">
      <alignment wrapText="1"/>
      <protection/>
    </xf>
    <xf numFmtId="0" fontId="12" fillId="0" borderId="27" xfId="53" applyFont="1" applyFill="1" applyBorder="1" applyAlignment="1">
      <alignment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27" xfId="53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1" fillId="0" borderId="34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6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2" fontId="13" fillId="0" borderId="40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53" applyFont="1" applyFill="1" applyAlignment="1">
      <alignment horizontal="center"/>
      <protection/>
    </xf>
    <xf numFmtId="0" fontId="13" fillId="0" borderId="27" xfId="53" applyFont="1" applyFill="1" applyBorder="1" applyAlignment="1">
      <alignment horizontal="center"/>
      <protection/>
    </xf>
    <xf numFmtId="0" fontId="12" fillId="0" borderId="27" xfId="53" applyFont="1" applyFill="1" applyBorder="1" applyAlignment="1">
      <alignment horizontal="center" wrapText="1"/>
      <protection/>
    </xf>
    <xf numFmtId="0" fontId="13" fillId="0" borderId="27" xfId="53" applyFont="1" applyFill="1" applyBorder="1" applyAlignment="1">
      <alignment horizontal="center" wrapText="1"/>
      <protection/>
    </xf>
    <xf numFmtId="0" fontId="12" fillId="0" borderId="27" xfId="53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/>
    </xf>
    <xf numFmtId="0" fontId="1" fillId="0" borderId="41" xfId="53" applyFont="1" applyFill="1" applyBorder="1" applyAlignment="1">
      <alignment horizontal="center" vertical="center"/>
      <protection/>
    </xf>
    <xf numFmtId="0" fontId="11" fillId="0" borderId="41" xfId="53" applyFont="1" applyFill="1" applyBorder="1" applyAlignment="1">
      <alignment horizontal="center" vertical="center"/>
      <protection/>
    </xf>
    <xf numFmtId="0" fontId="17" fillId="0" borderId="36" xfId="53" applyFont="1" applyFill="1" applyBorder="1" applyAlignment="1">
      <alignment horizontal="center" vertical="center"/>
      <protection/>
    </xf>
    <xf numFmtId="0" fontId="18" fillId="0" borderId="34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/>
      <protection/>
    </xf>
    <xf numFmtId="0" fontId="19" fillId="0" borderId="14" xfId="53" applyFont="1" applyFill="1" applyBorder="1" applyAlignment="1">
      <alignment horizontal="center" vertical="center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17" fillId="0" borderId="30" xfId="53" applyFont="1" applyFill="1" applyBorder="1" applyAlignment="1">
      <alignment horizontal="center" vertical="center"/>
      <protection/>
    </xf>
    <xf numFmtId="0" fontId="11" fillId="0" borderId="42" xfId="53" applyFont="1" applyFill="1" applyBorder="1" applyAlignment="1">
      <alignment horizontal="center"/>
      <protection/>
    </xf>
    <xf numFmtId="0" fontId="12" fillId="0" borderId="42" xfId="0" applyFont="1" applyFill="1" applyBorder="1" applyAlignment="1">
      <alignment/>
    </xf>
    <xf numFmtId="0" fontId="1" fillId="0" borderId="42" xfId="53" applyFont="1" applyFill="1" applyBorder="1" applyAlignment="1">
      <alignment horizontal="center" vertical="center"/>
      <protection/>
    </xf>
    <xf numFmtId="0" fontId="1" fillId="0" borderId="15" xfId="53" applyFont="1" applyFill="1" applyBorder="1" applyAlignment="1">
      <alignment horizontal="center" vertical="center"/>
      <protection/>
    </xf>
    <xf numFmtId="0" fontId="10" fillId="0" borderId="43" xfId="53" applyFont="1" applyFill="1" applyBorder="1" applyAlignment="1">
      <alignment horizontal="left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3" fillId="0" borderId="46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7" fillId="33" borderId="27" xfId="53" applyFont="1" applyFill="1" applyBorder="1" applyAlignment="1">
      <alignment horizontal="center"/>
      <protection/>
    </xf>
    <xf numFmtId="0" fontId="68" fillId="33" borderId="27" xfId="53" applyFont="1" applyFill="1" applyBorder="1" applyAlignment="1">
      <alignment wrapText="1"/>
      <protection/>
    </xf>
    <xf numFmtId="0" fontId="68" fillId="33" borderId="27" xfId="53" applyFont="1" applyFill="1" applyBorder="1" applyAlignment="1">
      <alignment horizontal="left"/>
      <protection/>
    </xf>
    <xf numFmtId="0" fontId="68" fillId="33" borderId="27" xfId="53" applyFont="1" applyFill="1" applyBorder="1" applyAlignment="1">
      <alignment horizontal="center"/>
      <protection/>
    </xf>
    <xf numFmtId="0" fontId="68" fillId="33" borderId="27" xfId="0" applyFont="1" applyFill="1" applyBorder="1" applyAlignment="1">
      <alignment/>
    </xf>
    <xf numFmtId="0" fontId="10" fillId="33" borderId="27" xfId="53" applyFont="1" applyFill="1" applyBorder="1" applyAlignment="1">
      <alignment horizontal="left" vertical="center" wrapText="1"/>
      <protection/>
    </xf>
    <xf numFmtId="0" fontId="10" fillId="33" borderId="27" xfId="53" applyFont="1" applyFill="1" applyBorder="1" applyAlignment="1">
      <alignment horizontal="center" vertical="center" wrapText="1"/>
      <protection/>
    </xf>
    <xf numFmtId="0" fontId="68" fillId="33" borderId="27" xfId="53" applyFont="1" applyFill="1" applyBorder="1" applyAlignment="1">
      <alignment/>
      <protection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32" borderId="52" xfId="53" applyFont="1" applyFill="1" applyBorder="1" applyAlignment="1">
      <alignment horizontal="center" vertical="center" wrapText="1"/>
      <protection/>
    </xf>
    <xf numFmtId="0" fontId="4" fillId="32" borderId="53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32" borderId="0" xfId="53" applyFont="1" applyFill="1" applyBorder="1" applyAlignment="1">
      <alignment horizontal="center" wrapText="1"/>
      <protection/>
    </xf>
    <xf numFmtId="14" fontId="5" fillId="32" borderId="0" xfId="53" applyNumberFormat="1" applyFont="1" applyFill="1" applyAlignment="1">
      <alignment horizontal="center" vertical="center" wrapText="1"/>
      <protection/>
    </xf>
    <xf numFmtId="0" fontId="5" fillId="32" borderId="52" xfId="53" applyFont="1" applyFill="1" applyBorder="1" applyAlignment="1">
      <alignment horizontal="center" vertical="center" wrapText="1"/>
      <protection/>
    </xf>
    <xf numFmtId="0" fontId="4" fillId="32" borderId="54" xfId="53" applyFont="1" applyFill="1" applyBorder="1" applyAlignment="1">
      <alignment horizontal="center" vertical="center" wrapText="1"/>
      <protection/>
    </xf>
    <xf numFmtId="0" fontId="4" fillId="32" borderId="55" xfId="5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47" xfId="53" applyFont="1" applyFill="1" applyBorder="1" applyAlignment="1">
      <alignment horizontal="center" wrapText="1"/>
      <protection/>
    </xf>
    <xf numFmtId="0" fontId="20" fillId="0" borderId="49" xfId="53" applyFont="1" applyFill="1" applyBorder="1" applyAlignment="1">
      <alignment horizontal="center"/>
      <protection/>
    </xf>
    <xf numFmtId="0" fontId="13" fillId="0" borderId="4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/>
    </xf>
    <xf numFmtId="0" fontId="12" fillId="0" borderId="42" xfId="53" applyFont="1" applyFill="1" applyBorder="1" applyAlignment="1">
      <alignment wrapText="1"/>
      <protection/>
    </xf>
    <xf numFmtId="0" fontId="12" fillId="0" borderId="42" xfId="53" applyFont="1" applyFill="1" applyBorder="1" applyAlignment="1">
      <alignment horizontal="center" wrapText="1"/>
      <protection/>
    </xf>
    <xf numFmtId="0" fontId="68" fillId="0" borderId="41" xfId="0" applyFont="1" applyFill="1" applyBorder="1" applyAlignment="1">
      <alignment horizontal="left" vertical="center"/>
    </xf>
    <xf numFmtId="0" fontId="4" fillId="32" borderId="25" xfId="53" applyFont="1" applyFill="1" applyBorder="1" applyAlignment="1">
      <alignment horizontal="right" vertical="center" wrapText="1"/>
      <protection/>
    </xf>
    <xf numFmtId="0" fontId="43" fillId="33" borderId="0" xfId="53" applyFont="1" applyFill="1" applyAlignment="1">
      <alignment horizontal="center" vertical="top"/>
      <protection/>
    </xf>
    <xf numFmtId="0" fontId="11" fillId="33" borderId="0" xfId="53" applyFont="1" applyFill="1">
      <alignment/>
      <protection/>
    </xf>
    <xf numFmtId="0" fontId="44" fillId="33" borderId="0" xfId="53" applyFont="1" applyFill="1" applyAlignment="1">
      <alignment horizontal="center"/>
      <protection/>
    </xf>
    <xf numFmtId="0" fontId="45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horizontal="center"/>
      <protection/>
    </xf>
    <xf numFmtId="0" fontId="46" fillId="33" borderId="0" xfId="53" applyFont="1" applyFill="1">
      <alignment/>
      <protection/>
    </xf>
    <xf numFmtId="0" fontId="46" fillId="33" borderId="0" xfId="53" applyFont="1" applyFill="1" applyAlignment="1">
      <alignment/>
      <protection/>
    </xf>
    <xf numFmtId="0" fontId="46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vertical="center"/>
      <protection/>
    </xf>
    <xf numFmtId="0" fontId="11" fillId="33" borderId="27" xfId="53" applyFont="1" applyFill="1" applyBorder="1" applyAlignment="1">
      <alignment horizontal="center" vertical="center"/>
      <protection/>
    </xf>
    <xf numFmtId="0" fontId="47" fillId="33" borderId="27" xfId="53" applyFont="1" applyFill="1" applyBorder="1" applyAlignment="1">
      <alignment horizontal="center"/>
      <protection/>
    </xf>
    <xf numFmtId="0" fontId="13" fillId="33" borderId="27" xfId="53" applyFont="1" applyFill="1" applyBorder="1" applyAlignment="1">
      <alignment wrapText="1"/>
      <protection/>
    </xf>
    <xf numFmtId="0" fontId="13" fillId="33" borderId="27" xfId="53" applyFont="1" applyFill="1" applyBorder="1" applyAlignment="1">
      <alignment horizontal="left"/>
      <protection/>
    </xf>
    <xf numFmtId="0" fontId="13" fillId="33" borderId="27" xfId="53" applyFont="1" applyFill="1" applyBorder="1" applyAlignment="1">
      <alignment horizontal="center"/>
      <protection/>
    </xf>
    <xf numFmtId="0" fontId="13" fillId="33" borderId="27" xfId="0" applyFont="1" applyFill="1" applyBorder="1" applyAlignment="1">
      <alignment/>
    </xf>
    <xf numFmtId="0" fontId="13" fillId="33" borderId="27" xfId="53" applyFont="1" applyFill="1" applyBorder="1" applyAlignment="1">
      <alignment/>
      <protection/>
    </xf>
    <xf numFmtId="0" fontId="13" fillId="33" borderId="27" xfId="0" applyFont="1" applyFill="1" applyBorder="1" applyAlignment="1">
      <alignment/>
    </xf>
    <xf numFmtId="0" fontId="13" fillId="33" borderId="27" xfId="53" applyFont="1" applyFill="1" applyBorder="1" applyAlignment="1">
      <alignment wrapText="1"/>
      <protection/>
    </xf>
    <xf numFmtId="0" fontId="13" fillId="33" borderId="27" xfId="53" applyFont="1" applyFill="1" applyBorder="1" applyAlignment="1">
      <alignment horizontal="left"/>
      <protection/>
    </xf>
    <xf numFmtId="0" fontId="47" fillId="33" borderId="27" xfId="53" applyFont="1" applyFill="1" applyBorder="1" applyAlignment="1">
      <alignment horizontal="center"/>
      <protection/>
    </xf>
    <xf numFmtId="0" fontId="11" fillId="33" borderId="27" xfId="53" applyFont="1" applyFill="1" applyBorder="1" applyAlignment="1">
      <alignment vertical="center"/>
      <protection/>
    </xf>
    <xf numFmtId="0" fontId="11" fillId="33" borderId="0" xfId="53" applyFont="1" applyFill="1" applyAlignment="1">
      <alignment vertical="center"/>
      <protection/>
    </xf>
    <xf numFmtId="0" fontId="11" fillId="33" borderId="27" xfId="53" applyFont="1" applyFill="1" applyBorder="1" applyAlignment="1">
      <alignment/>
      <protection/>
    </xf>
    <xf numFmtId="0" fontId="13" fillId="33" borderId="27" xfId="53" applyFont="1" applyFill="1" applyBorder="1" applyAlignment="1">
      <alignment/>
      <protection/>
    </xf>
    <xf numFmtId="0" fontId="68" fillId="33" borderId="27" xfId="0" applyFont="1" applyFill="1" applyBorder="1" applyAlignment="1">
      <alignment/>
    </xf>
    <xf numFmtId="0" fontId="67" fillId="33" borderId="27" xfId="53" applyFont="1" applyFill="1" applyBorder="1" applyAlignment="1">
      <alignment horizontal="center"/>
      <protection/>
    </xf>
    <xf numFmtId="0" fontId="68" fillId="33" borderId="27" xfId="53" applyFont="1" applyFill="1" applyBorder="1" applyAlignment="1">
      <alignment wrapText="1"/>
      <protection/>
    </xf>
    <xf numFmtId="0" fontId="68" fillId="33" borderId="27" xfId="53" applyFont="1" applyFill="1" applyBorder="1" applyAlignment="1">
      <alignment horizontal="left"/>
      <protection/>
    </xf>
    <xf numFmtId="0" fontId="64" fillId="33" borderId="27" xfId="53" applyFont="1" applyFill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228600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190500</xdr:rowOff>
    </xdr:from>
    <xdr:to>
      <xdr:col>2</xdr:col>
      <xdr:colOff>342900</xdr:colOff>
      <xdr:row>4</xdr:row>
      <xdr:rowOff>66675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238125</xdr:rowOff>
    </xdr:from>
    <xdr:to>
      <xdr:col>7</xdr:col>
      <xdr:colOff>1276350</xdr:colOff>
      <xdr:row>4</xdr:row>
      <xdr:rowOff>28575</xdr:rowOff>
    </xdr:to>
    <xdr:pic>
      <xdr:nvPicPr>
        <xdr:cNvPr id="3" name="Рисунок 3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38125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723900</xdr:colOff>
      <xdr:row>29</xdr:row>
      <xdr:rowOff>180975</xdr:rowOff>
    </xdr:from>
    <xdr:ext cx="1885950" cy="657225"/>
    <xdr:sp>
      <xdr:nvSpPr>
        <xdr:cNvPr id="4" name="TextBox 4"/>
        <xdr:cNvSpPr txBox="1">
          <a:spLocks noChangeArrowheads="1"/>
        </xdr:cNvSpPr>
      </xdr:nvSpPr>
      <xdr:spPr>
        <a:xfrm>
          <a:off x="4724400" y="7400925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Ситникова Т.А.</a:t>
          </a:r>
        </a:p>
      </xdr:txBody>
    </xdr:sp>
    <xdr:clientData/>
  </xdr:oneCellAnchor>
  <xdr:oneCellAnchor>
    <xdr:from>
      <xdr:col>2</xdr:col>
      <xdr:colOff>323850</xdr:colOff>
      <xdr:row>30</xdr:row>
      <xdr:rowOff>0</xdr:rowOff>
    </xdr:from>
    <xdr:ext cx="1905000" cy="657225"/>
    <xdr:sp>
      <xdr:nvSpPr>
        <xdr:cNvPr id="5" name="TextBox 5"/>
        <xdr:cNvSpPr txBox="1">
          <a:spLocks noChangeArrowheads="1"/>
        </xdr:cNvSpPr>
      </xdr:nvSpPr>
      <xdr:spPr>
        <a:xfrm>
          <a:off x="1019175" y="7410450"/>
          <a:ext cx="1905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238125</xdr:rowOff>
    </xdr:from>
    <xdr:to>
      <xdr:col>1</xdr:col>
      <xdr:colOff>1057275</xdr:colOff>
      <xdr:row>4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247650</xdr:rowOff>
    </xdr:from>
    <xdr:to>
      <xdr:col>15</xdr:col>
      <xdr:colOff>428625</xdr:colOff>
      <xdr:row>4</xdr:row>
      <xdr:rowOff>0</xdr:rowOff>
    </xdr:to>
    <xdr:pic>
      <xdr:nvPicPr>
        <xdr:cNvPr id="2" name="Рисунок 2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2476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190500</xdr:colOff>
      <xdr:row>28</xdr:row>
      <xdr:rowOff>0</xdr:rowOff>
    </xdr:from>
    <xdr:ext cx="2990850" cy="657225"/>
    <xdr:sp>
      <xdr:nvSpPr>
        <xdr:cNvPr id="3" name="TextBox 3"/>
        <xdr:cNvSpPr txBox="1">
          <a:spLocks noChangeArrowheads="1"/>
        </xdr:cNvSpPr>
      </xdr:nvSpPr>
      <xdr:spPr>
        <a:xfrm>
          <a:off x="5286375" y="646747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Ситникова Т.А.</a:t>
          </a:r>
        </a:p>
      </xdr:txBody>
    </xdr:sp>
    <xdr:clientData/>
  </xdr:oneCellAnchor>
  <xdr:oneCellAnchor>
    <xdr:from>
      <xdr:col>1</xdr:col>
      <xdr:colOff>838200</xdr:colOff>
      <xdr:row>28</xdr:row>
      <xdr:rowOff>9525</xdr:rowOff>
    </xdr:from>
    <xdr:ext cx="2990850" cy="657225"/>
    <xdr:sp>
      <xdr:nvSpPr>
        <xdr:cNvPr id="4" name="TextBox 4"/>
        <xdr:cNvSpPr txBox="1">
          <a:spLocks noChangeArrowheads="1"/>
        </xdr:cNvSpPr>
      </xdr:nvSpPr>
      <xdr:spPr>
        <a:xfrm>
          <a:off x="1114425" y="6477000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76200</xdr:rowOff>
    </xdr:from>
    <xdr:to>
      <xdr:col>13</xdr:col>
      <xdr:colOff>581025</xdr:colOff>
      <xdr:row>1</xdr:row>
      <xdr:rowOff>180975</xdr:rowOff>
    </xdr:to>
    <xdr:pic>
      <xdr:nvPicPr>
        <xdr:cNvPr id="1" name="Рисунок 1" descr="Logo_BAF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62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57150</xdr:rowOff>
    </xdr:from>
    <xdr:to>
      <xdr:col>13</xdr:col>
      <xdr:colOff>0</xdr:colOff>
      <xdr:row>1</xdr:row>
      <xdr:rowOff>219075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571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333375</xdr:colOff>
      <xdr:row>26</xdr:row>
      <xdr:rowOff>114300</xdr:rowOff>
    </xdr:from>
    <xdr:ext cx="2990850" cy="657225"/>
    <xdr:sp>
      <xdr:nvSpPr>
        <xdr:cNvPr id="3" name="TextBox 4"/>
        <xdr:cNvSpPr txBox="1">
          <a:spLocks noChangeArrowheads="1"/>
        </xdr:cNvSpPr>
      </xdr:nvSpPr>
      <xdr:spPr>
        <a:xfrm>
          <a:off x="5505450" y="6438900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Ситникова Т.А.</a:t>
          </a:r>
        </a:p>
      </xdr:txBody>
    </xdr:sp>
    <xdr:clientData/>
  </xdr:oneCellAnchor>
  <xdr:oneCellAnchor>
    <xdr:from>
      <xdr:col>2</xdr:col>
      <xdr:colOff>0</xdr:colOff>
      <xdr:row>26</xdr:row>
      <xdr:rowOff>123825</xdr:rowOff>
    </xdr:from>
    <xdr:ext cx="2990850" cy="657225"/>
    <xdr:sp>
      <xdr:nvSpPr>
        <xdr:cNvPr id="4" name="TextBox 5"/>
        <xdr:cNvSpPr txBox="1">
          <a:spLocks noChangeArrowheads="1"/>
        </xdr:cNvSpPr>
      </xdr:nvSpPr>
      <xdr:spPr>
        <a:xfrm>
          <a:off x="1114425" y="644842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19050</xdr:rowOff>
    </xdr:from>
    <xdr:to>
      <xdr:col>0</xdr:col>
      <xdr:colOff>276225</xdr:colOff>
      <xdr:row>3</xdr:row>
      <xdr:rowOff>47625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77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1</xdr:col>
      <xdr:colOff>638175</xdr:colOff>
      <xdr:row>2</xdr:row>
      <xdr:rowOff>180975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85725</xdr:rowOff>
    </xdr:from>
    <xdr:to>
      <xdr:col>7</xdr:col>
      <xdr:colOff>409575</xdr:colOff>
      <xdr:row>2</xdr:row>
      <xdr:rowOff>161925</xdr:rowOff>
    </xdr:to>
    <xdr:pic>
      <xdr:nvPicPr>
        <xdr:cNvPr id="3" name="Рисунок 4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57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76200</xdr:rowOff>
    </xdr:from>
    <xdr:to>
      <xdr:col>9</xdr:col>
      <xdr:colOff>314325</xdr:colOff>
      <xdr:row>2</xdr:row>
      <xdr:rowOff>76200</xdr:rowOff>
    </xdr:to>
    <xdr:pic>
      <xdr:nvPicPr>
        <xdr:cNvPr id="4" name="Рисунок 5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762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57150</xdr:colOff>
      <xdr:row>24</xdr:row>
      <xdr:rowOff>114300</xdr:rowOff>
    </xdr:from>
    <xdr:ext cx="1885950" cy="657225"/>
    <xdr:sp>
      <xdr:nvSpPr>
        <xdr:cNvPr id="5" name="TextBox 8"/>
        <xdr:cNvSpPr txBox="1">
          <a:spLocks noChangeArrowheads="1"/>
        </xdr:cNvSpPr>
      </xdr:nvSpPr>
      <xdr:spPr>
        <a:xfrm>
          <a:off x="4429125" y="6438900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Ситникова Т.А.</a:t>
          </a:r>
        </a:p>
      </xdr:txBody>
    </xdr:sp>
    <xdr:clientData/>
  </xdr:oneCellAnchor>
  <xdr:oneCellAnchor>
    <xdr:from>
      <xdr:col>1</xdr:col>
      <xdr:colOff>628650</xdr:colOff>
      <xdr:row>24</xdr:row>
      <xdr:rowOff>123825</xdr:rowOff>
    </xdr:from>
    <xdr:ext cx="1905000" cy="657225"/>
    <xdr:sp>
      <xdr:nvSpPr>
        <xdr:cNvPr id="6" name="TextBox 9"/>
        <xdr:cNvSpPr txBox="1">
          <a:spLocks noChangeArrowheads="1"/>
        </xdr:cNvSpPr>
      </xdr:nvSpPr>
      <xdr:spPr>
        <a:xfrm>
          <a:off x="904875" y="6448425"/>
          <a:ext cx="1905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4.140625" style="133" bestFit="1" customWidth="1"/>
    <col min="2" max="2" width="6.28125" style="133" bestFit="1" customWidth="1"/>
    <col min="3" max="3" width="25.7109375" style="133" bestFit="1" customWidth="1"/>
    <col min="4" max="4" width="16.421875" style="133" bestFit="1" customWidth="1"/>
    <col min="5" max="5" width="7.421875" style="134" bestFit="1" customWidth="1"/>
    <col min="6" max="6" width="17.00390625" style="133" customWidth="1"/>
    <col min="7" max="7" width="17.8515625" style="133" customWidth="1"/>
    <col min="8" max="8" width="19.7109375" style="133" bestFit="1" customWidth="1"/>
    <col min="9" max="16384" width="9.140625" style="133" customWidth="1"/>
  </cols>
  <sheetData>
    <row r="1" spans="1:8" s="170" customFormat="1" ht="23.25">
      <c r="A1" s="169" t="s">
        <v>83</v>
      </c>
      <c r="B1" s="169"/>
      <c r="C1" s="169"/>
      <c r="D1" s="169"/>
      <c r="E1" s="169"/>
      <c r="F1" s="169"/>
      <c r="G1" s="169"/>
      <c r="H1" s="169"/>
    </row>
    <row r="2" spans="1:8" s="170" customFormat="1" ht="18.75">
      <c r="A2" s="171" t="s">
        <v>84</v>
      </c>
      <c r="B2" s="171"/>
      <c r="C2" s="171"/>
      <c r="D2" s="171"/>
      <c r="E2" s="171"/>
      <c r="F2" s="171"/>
      <c r="G2" s="171"/>
      <c r="H2" s="171"/>
    </row>
    <row r="3" spans="1:5" s="170" customFormat="1" ht="14.25" customHeight="1">
      <c r="A3" s="172"/>
      <c r="D3" s="173"/>
      <c r="E3" s="173"/>
    </row>
    <row r="4" spans="1:8" s="170" customFormat="1" ht="18.75">
      <c r="A4" s="171" t="s">
        <v>42</v>
      </c>
      <c r="B4" s="171"/>
      <c r="C4" s="171"/>
      <c r="D4" s="171"/>
      <c r="E4" s="171"/>
      <c r="F4" s="171"/>
      <c r="G4" s="171"/>
      <c r="H4" s="171"/>
    </row>
    <row r="5" spans="2:8" s="174" customFormat="1" ht="12.75">
      <c r="B5" s="175"/>
      <c r="C5" s="175"/>
      <c r="D5" s="175"/>
      <c r="E5" s="176"/>
      <c r="F5" s="175"/>
      <c r="G5" s="175"/>
      <c r="H5" s="175"/>
    </row>
    <row r="6" spans="1:8" s="177" customFormat="1" ht="30.75" customHeight="1">
      <c r="A6" s="130" t="s">
        <v>3</v>
      </c>
      <c r="B6" s="131" t="s">
        <v>4</v>
      </c>
      <c r="C6" s="131" t="s">
        <v>75</v>
      </c>
      <c r="D6" s="131" t="s">
        <v>20</v>
      </c>
      <c r="E6" s="131" t="s">
        <v>77</v>
      </c>
      <c r="F6" s="131" t="s">
        <v>76</v>
      </c>
      <c r="G6" s="131" t="s">
        <v>44</v>
      </c>
      <c r="H6" s="131" t="s">
        <v>43</v>
      </c>
    </row>
    <row r="7" spans="1:8" s="177" customFormat="1" ht="20.25" customHeight="1">
      <c r="A7" s="178">
        <v>1</v>
      </c>
      <c r="B7" s="179">
        <v>1</v>
      </c>
      <c r="C7" s="180" t="s">
        <v>21</v>
      </c>
      <c r="D7" s="181" t="s">
        <v>56</v>
      </c>
      <c r="E7" s="182">
        <v>2</v>
      </c>
      <c r="F7" s="183" t="s">
        <v>5</v>
      </c>
      <c r="G7" s="184" t="s">
        <v>16</v>
      </c>
      <c r="H7" s="183" t="s">
        <v>7</v>
      </c>
    </row>
    <row r="8" spans="1:8" s="177" customFormat="1" ht="20.25" customHeight="1">
      <c r="A8" s="178">
        <v>2</v>
      </c>
      <c r="B8" s="179">
        <v>5</v>
      </c>
      <c r="C8" s="184" t="s">
        <v>22</v>
      </c>
      <c r="D8" s="181" t="s">
        <v>57</v>
      </c>
      <c r="E8" s="182">
        <v>2</v>
      </c>
      <c r="F8" s="183" t="s">
        <v>5</v>
      </c>
      <c r="G8" s="184" t="s">
        <v>13</v>
      </c>
      <c r="H8" s="183" t="s">
        <v>33</v>
      </c>
    </row>
    <row r="9" spans="1:8" s="177" customFormat="1" ht="20.25" customHeight="1">
      <c r="A9" s="178">
        <v>3</v>
      </c>
      <c r="B9" s="125">
        <v>6</v>
      </c>
      <c r="C9" s="132" t="s">
        <v>105</v>
      </c>
      <c r="D9" s="127" t="s">
        <v>103</v>
      </c>
      <c r="E9" s="128"/>
      <c r="F9" s="193" t="s">
        <v>104</v>
      </c>
      <c r="G9" s="132" t="s">
        <v>16</v>
      </c>
      <c r="H9" s="129" t="s">
        <v>106</v>
      </c>
    </row>
    <row r="10" spans="1:8" s="177" customFormat="1" ht="20.25" customHeight="1">
      <c r="A10" s="178">
        <v>4</v>
      </c>
      <c r="B10" s="179">
        <v>7</v>
      </c>
      <c r="C10" s="184" t="s">
        <v>23</v>
      </c>
      <c r="D10" s="181" t="s">
        <v>58</v>
      </c>
      <c r="E10" s="182" t="s">
        <v>79</v>
      </c>
      <c r="F10" s="183" t="s">
        <v>5</v>
      </c>
      <c r="G10" s="183" t="s">
        <v>36</v>
      </c>
      <c r="H10" s="184"/>
    </row>
    <row r="11" spans="1:8" s="177" customFormat="1" ht="20.25" customHeight="1">
      <c r="A11" s="178">
        <v>5</v>
      </c>
      <c r="B11" s="179">
        <v>9</v>
      </c>
      <c r="C11" s="180" t="s">
        <v>24</v>
      </c>
      <c r="D11" s="181" t="s">
        <v>59</v>
      </c>
      <c r="E11" s="182">
        <v>3</v>
      </c>
      <c r="F11" s="184" t="s">
        <v>10</v>
      </c>
      <c r="G11" s="183" t="s">
        <v>12</v>
      </c>
      <c r="H11" s="183" t="s">
        <v>11</v>
      </c>
    </row>
    <row r="12" spans="1:8" s="177" customFormat="1" ht="20.25" customHeight="1">
      <c r="A12" s="178">
        <v>6</v>
      </c>
      <c r="B12" s="179">
        <v>11</v>
      </c>
      <c r="C12" s="186" t="s">
        <v>96</v>
      </c>
      <c r="D12" s="187" t="s">
        <v>97</v>
      </c>
      <c r="E12" s="182"/>
      <c r="F12" s="183" t="s">
        <v>5</v>
      </c>
      <c r="G12" s="185" t="s">
        <v>35</v>
      </c>
      <c r="H12" s="185" t="s">
        <v>98</v>
      </c>
    </row>
    <row r="13" spans="1:8" s="177" customFormat="1" ht="20.25" customHeight="1">
      <c r="A13" s="178">
        <v>7</v>
      </c>
      <c r="B13" s="179">
        <v>13</v>
      </c>
      <c r="C13" s="180" t="s">
        <v>25</v>
      </c>
      <c r="D13" s="181" t="s">
        <v>60</v>
      </c>
      <c r="E13" s="182" t="s">
        <v>78</v>
      </c>
      <c r="F13" s="183" t="s">
        <v>5</v>
      </c>
      <c r="G13" s="183" t="s">
        <v>37</v>
      </c>
      <c r="H13" s="183"/>
    </row>
    <row r="14" spans="1:8" s="177" customFormat="1" ht="20.25" customHeight="1">
      <c r="A14" s="178">
        <v>9</v>
      </c>
      <c r="B14" s="179">
        <v>15</v>
      </c>
      <c r="C14" s="180" t="s">
        <v>26</v>
      </c>
      <c r="D14" s="181" t="s">
        <v>61</v>
      </c>
      <c r="E14" s="182" t="s">
        <v>80</v>
      </c>
      <c r="F14" s="183" t="s">
        <v>5</v>
      </c>
      <c r="G14" s="183" t="s">
        <v>9</v>
      </c>
      <c r="H14" s="183" t="s">
        <v>8</v>
      </c>
    </row>
    <row r="15" spans="1:8" s="177" customFormat="1" ht="20.25" customHeight="1">
      <c r="A15" s="178">
        <v>10</v>
      </c>
      <c r="B15" s="179">
        <v>17</v>
      </c>
      <c r="C15" s="183" t="s">
        <v>28</v>
      </c>
      <c r="D15" s="181" t="s">
        <v>62</v>
      </c>
      <c r="E15" s="182" t="s">
        <v>78</v>
      </c>
      <c r="F15" s="183" t="s">
        <v>5</v>
      </c>
      <c r="G15" s="183" t="s">
        <v>35</v>
      </c>
      <c r="H15" s="183" t="s">
        <v>34</v>
      </c>
    </row>
    <row r="16" spans="1:8" s="190" customFormat="1" ht="20.25" customHeight="1">
      <c r="A16" s="178">
        <v>11</v>
      </c>
      <c r="B16" s="194">
        <v>18</v>
      </c>
      <c r="C16" s="195" t="s">
        <v>88</v>
      </c>
      <c r="D16" s="196" t="s">
        <v>89</v>
      </c>
      <c r="E16" s="193"/>
      <c r="F16" s="193" t="s">
        <v>17</v>
      </c>
      <c r="G16" s="193" t="s">
        <v>90</v>
      </c>
      <c r="H16" s="197" t="s">
        <v>91</v>
      </c>
    </row>
    <row r="17" spans="1:8" s="177" customFormat="1" ht="20.25" customHeight="1">
      <c r="A17" s="178">
        <v>12</v>
      </c>
      <c r="B17" s="125">
        <v>19</v>
      </c>
      <c r="C17" s="126" t="s">
        <v>92</v>
      </c>
      <c r="D17" s="196" t="s">
        <v>93</v>
      </c>
      <c r="E17" s="128"/>
      <c r="F17" s="129" t="s">
        <v>17</v>
      </c>
      <c r="G17" s="193" t="s">
        <v>94</v>
      </c>
      <c r="H17" s="129" t="s">
        <v>95</v>
      </c>
    </row>
    <row r="18" spans="1:8" s="177" customFormat="1" ht="20.25" customHeight="1">
      <c r="A18" s="178">
        <v>13</v>
      </c>
      <c r="B18" s="179">
        <v>20</v>
      </c>
      <c r="C18" s="183" t="s">
        <v>102</v>
      </c>
      <c r="D18" s="181"/>
      <c r="E18" s="182"/>
      <c r="F18" s="183" t="s">
        <v>5</v>
      </c>
      <c r="G18" s="191" t="s">
        <v>40</v>
      </c>
      <c r="H18" s="183" t="s">
        <v>6</v>
      </c>
    </row>
    <row r="19" spans="1:8" s="177" customFormat="1" ht="20.25" customHeight="1">
      <c r="A19" s="178">
        <v>14</v>
      </c>
      <c r="B19" s="179">
        <v>22</v>
      </c>
      <c r="C19" s="180" t="s">
        <v>29</v>
      </c>
      <c r="D19" s="181" t="s">
        <v>64</v>
      </c>
      <c r="E19" s="182">
        <v>2</v>
      </c>
      <c r="F19" s="183" t="s">
        <v>5</v>
      </c>
      <c r="G19" s="183" t="s">
        <v>39</v>
      </c>
      <c r="H19" s="184" t="s">
        <v>19</v>
      </c>
    </row>
    <row r="20" spans="1:8" s="177" customFormat="1" ht="20.25" customHeight="1">
      <c r="A20" s="178">
        <v>15</v>
      </c>
      <c r="B20" s="179">
        <v>23</v>
      </c>
      <c r="C20" s="184" t="s">
        <v>27</v>
      </c>
      <c r="D20" s="181" t="s">
        <v>63</v>
      </c>
      <c r="E20" s="182" t="s">
        <v>78</v>
      </c>
      <c r="F20" s="183" t="s">
        <v>14</v>
      </c>
      <c r="G20" s="184" t="s">
        <v>38</v>
      </c>
      <c r="H20" s="183" t="s">
        <v>18</v>
      </c>
    </row>
    <row r="21" spans="1:8" s="177" customFormat="1" ht="20.25" customHeight="1">
      <c r="A21" s="178">
        <v>16</v>
      </c>
      <c r="B21" s="179">
        <v>24</v>
      </c>
      <c r="C21" s="180" t="s">
        <v>41</v>
      </c>
      <c r="D21" s="181" t="s">
        <v>65</v>
      </c>
      <c r="E21" s="182" t="s">
        <v>78</v>
      </c>
      <c r="F21" s="184" t="s">
        <v>5</v>
      </c>
      <c r="G21" s="191" t="s">
        <v>40</v>
      </c>
      <c r="H21" s="183" t="s">
        <v>6</v>
      </c>
    </row>
    <row r="22" spans="1:8" s="190" customFormat="1" ht="20.25" customHeight="1">
      <c r="A22" s="178">
        <v>18</v>
      </c>
      <c r="B22" s="188">
        <v>30</v>
      </c>
      <c r="C22" s="186" t="s">
        <v>99</v>
      </c>
      <c r="D22" s="187" t="s">
        <v>100</v>
      </c>
      <c r="E22" s="185"/>
      <c r="F22" s="185" t="s">
        <v>5</v>
      </c>
      <c r="G22" s="185" t="s">
        <v>101</v>
      </c>
      <c r="H22" s="192"/>
    </row>
    <row r="23" spans="1:8" s="190" customFormat="1" ht="20.25" customHeight="1">
      <c r="A23" s="178">
        <v>19</v>
      </c>
      <c r="B23" s="188">
        <v>31</v>
      </c>
      <c r="C23" s="186" t="s">
        <v>85</v>
      </c>
      <c r="D23" s="187" t="s">
        <v>86</v>
      </c>
      <c r="E23" s="185"/>
      <c r="F23" s="185" t="s">
        <v>5</v>
      </c>
      <c r="G23" s="185" t="s">
        <v>87</v>
      </c>
      <c r="H23" s="189"/>
    </row>
    <row r="24" spans="1:8" s="177" customFormat="1" ht="20.25" customHeight="1">
      <c r="A24" s="178">
        <v>21</v>
      </c>
      <c r="B24" s="179">
        <v>33</v>
      </c>
      <c r="C24" s="180" t="s">
        <v>30</v>
      </c>
      <c r="D24" s="181" t="s">
        <v>66</v>
      </c>
      <c r="E24" s="182">
        <v>2</v>
      </c>
      <c r="F24" s="183" t="s">
        <v>5</v>
      </c>
      <c r="G24" s="183" t="s">
        <v>35</v>
      </c>
      <c r="H24" s="184" t="s">
        <v>32</v>
      </c>
    </row>
    <row r="25" spans="1:8" s="177" customFormat="1" ht="20.25" customHeight="1">
      <c r="A25" s="178">
        <v>22</v>
      </c>
      <c r="B25" s="179">
        <v>36</v>
      </c>
      <c r="C25" s="180" t="s">
        <v>31</v>
      </c>
      <c r="D25" s="181" t="s">
        <v>67</v>
      </c>
      <c r="E25" s="182">
        <v>2</v>
      </c>
      <c r="F25" s="183" t="s">
        <v>5</v>
      </c>
      <c r="G25" s="183" t="s">
        <v>15</v>
      </c>
      <c r="H25" s="183" t="s">
        <v>8</v>
      </c>
    </row>
    <row r="26" spans="1:8" s="177" customFormat="1" ht="20.25" customHeight="1">
      <c r="A26" s="178">
        <v>23</v>
      </c>
      <c r="B26" s="179">
        <v>55</v>
      </c>
      <c r="C26" s="180" t="s">
        <v>68</v>
      </c>
      <c r="D26" s="181" t="s">
        <v>69</v>
      </c>
      <c r="E26" s="182">
        <v>2</v>
      </c>
      <c r="F26" s="183" t="s">
        <v>5</v>
      </c>
      <c r="G26" s="183" t="s">
        <v>70</v>
      </c>
      <c r="H26" s="183"/>
    </row>
    <row r="31" ht="15"/>
    <row r="32" ht="15"/>
    <row r="33" ht="15"/>
  </sheetData>
  <sheetProtection/>
  <mergeCells count="3">
    <mergeCell ref="A1:H1"/>
    <mergeCell ref="A2:H2"/>
    <mergeCell ref="A4:H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pane xSplit="2" ySplit="7" topLeftCell="C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25" sqref="O25"/>
    </sheetView>
  </sheetViews>
  <sheetFormatPr defaultColWidth="9.140625" defaultRowHeight="15"/>
  <cols>
    <col min="1" max="1" width="4.140625" style="66" bestFit="1" customWidth="1"/>
    <col min="2" max="2" width="28.57421875" style="55" customWidth="1"/>
    <col min="3" max="5" width="7.28125" style="78" customWidth="1"/>
    <col min="6" max="11" width="7.28125" style="79" customWidth="1"/>
    <col min="12" max="14" width="7.8515625" style="79" customWidth="1"/>
    <col min="15" max="16" width="10.7109375" style="79" customWidth="1"/>
    <col min="17" max="16384" width="9.140625" style="55" customWidth="1"/>
  </cols>
  <sheetData>
    <row r="1" spans="2:16" ht="29.25" customHeight="1">
      <c r="B1" s="142" t="str">
        <f>допущенные!A1</f>
        <v>IV этап Чемпионата Републики Беларусь по дрифтингу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67"/>
      <c r="P1" s="67"/>
    </row>
    <row r="2" spans="2:16" ht="21">
      <c r="B2" s="141" t="str">
        <f>допущенные!A2</f>
        <v>11-12.10.2013, г.Брест, авторынок ВестАвто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67"/>
      <c r="P2" s="67"/>
    </row>
    <row r="3" spans="1:16" s="53" customFormat="1" ht="11.25">
      <c r="A3" s="6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6" ht="21">
      <c r="B4" s="147" t="s">
        <v>45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67"/>
      <c r="P4" s="67"/>
    </row>
    <row r="5" spans="1:16" s="53" customFormat="1" ht="12" thickBot="1">
      <c r="A5" s="66"/>
      <c r="C5" s="66"/>
      <c r="D5" s="66"/>
      <c r="E5" s="66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5">
      <c r="A6" s="143" t="s">
        <v>3</v>
      </c>
      <c r="B6" s="148" t="s">
        <v>49</v>
      </c>
      <c r="C6" s="138" t="s">
        <v>51</v>
      </c>
      <c r="D6" s="139"/>
      <c r="E6" s="140"/>
      <c r="F6" s="135" t="s">
        <v>46</v>
      </c>
      <c r="G6" s="136"/>
      <c r="H6" s="137"/>
      <c r="I6" s="135" t="s">
        <v>52</v>
      </c>
      <c r="J6" s="136"/>
      <c r="K6" s="137"/>
      <c r="L6" s="138" t="s">
        <v>47</v>
      </c>
      <c r="M6" s="139"/>
      <c r="N6" s="140"/>
      <c r="O6" s="145" t="s">
        <v>48</v>
      </c>
      <c r="P6" s="145" t="s">
        <v>50</v>
      </c>
    </row>
    <row r="7" spans="1:16" ht="15.75" thickBot="1">
      <c r="A7" s="144"/>
      <c r="B7" s="149"/>
      <c r="C7" s="69">
        <v>1</v>
      </c>
      <c r="D7" s="70">
        <v>2</v>
      </c>
      <c r="E7" s="71">
        <v>3</v>
      </c>
      <c r="F7" s="69">
        <v>1</v>
      </c>
      <c r="G7" s="70">
        <v>2</v>
      </c>
      <c r="H7" s="71">
        <v>3</v>
      </c>
      <c r="I7" s="69">
        <v>1</v>
      </c>
      <c r="J7" s="70">
        <v>2</v>
      </c>
      <c r="K7" s="72">
        <v>3</v>
      </c>
      <c r="L7" s="73">
        <v>1</v>
      </c>
      <c r="M7" s="74">
        <v>2</v>
      </c>
      <c r="N7" s="75">
        <v>3</v>
      </c>
      <c r="O7" s="146"/>
      <c r="P7" s="146"/>
    </row>
    <row r="8" spans="1:16" ht="18.75" customHeight="1">
      <c r="A8" s="87">
        <v>1</v>
      </c>
      <c r="B8" s="116" t="str">
        <f>CONCATENATE(допущенные!B10," ",допущенные!C10)</f>
        <v>7 ВИШНЕВСКИЙ Алексей</v>
      </c>
      <c r="C8" s="119">
        <v>90</v>
      </c>
      <c r="D8" s="120">
        <v>84</v>
      </c>
      <c r="E8" s="121">
        <v>91</v>
      </c>
      <c r="F8" s="119">
        <v>87</v>
      </c>
      <c r="G8" s="120">
        <v>83</v>
      </c>
      <c r="H8" s="121">
        <v>92</v>
      </c>
      <c r="I8" s="119">
        <v>90</v>
      </c>
      <c r="J8" s="120">
        <v>86</v>
      </c>
      <c r="K8" s="121">
        <v>92</v>
      </c>
      <c r="L8" s="88">
        <f aca="true" t="shared" si="0" ref="L8:L27">(C8+F8+I8)/3</f>
        <v>89</v>
      </c>
      <c r="M8" s="89">
        <f aca="true" t="shared" si="1" ref="M8:M27">(D8+G8+J8)/3</f>
        <v>84.33333333333333</v>
      </c>
      <c r="N8" s="90">
        <f aca="true" t="shared" si="2" ref="N8:N27">(E8+H8+K8)/3</f>
        <v>91.66666666666667</v>
      </c>
      <c r="O8" s="91">
        <f aca="true" t="shared" si="3" ref="O8:O27">MAX(L8:N8)</f>
        <v>91.66666666666667</v>
      </c>
      <c r="P8" s="92">
        <v>1</v>
      </c>
    </row>
    <row r="9" spans="1:16" ht="18.75" customHeight="1">
      <c r="A9" s="76">
        <v>2</v>
      </c>
      <c r="B9" s="167" t="str">
        <f>CONCATENATE(допущенные!B17," ",допущенные!C17)</f>
        <v>19 КОСТЮЧИК Максим</v>
      </c>
      <c r="C9" s="122">
        <v>86</v>
      </c>
      <c r="D9" s="123">
        <v>88</v>
      </c>
      <c r="E9" s="124">
        <v>90</v>
      </c>
      <c r="F9" s="122">
        <v>86</v>
      </c>
      <c r="G9" s="123">
        <v>90</v>
      </c>
      <c r="H9" s="124">
        <v>92</v>
      </c>
      <c r="I9" s="122">
        <v>86</v>
      </c>
      <c r="J9" s="123">
        <v>88</v>
      </c>
      <c r="K9" s="124">
        <v>90</v>
      </c>
      <c r="L9" s="83">
        <f t="shared" si="0"/>
        <v>86</v>
      </c>
      <c r="M9" s="84">
        <f t="shared" si="1"/>
        <v>88.66666666666667</v>
      </c>
      <c r="N9" s="85">
        <f t="shared" si="2"/>
        <v>90.66666666666667</v>
      </c>
      <c r="O9" s="86">
        <f t="shared" si="3"/>
        <v>90.66666666666667</v>
      </c>
      <c r="P9" s="77">
        <v>2</v>
      </c>
    </row>
    <row r="10" spans="1:16" ht="18.75" customHeight="1">
      <c r="A10" s="76">
        <v>3</v>
      </c>
      <c r="B10" s="163" t="str">
        <f>CONCATENATE(допущенные!B25," ",допущенные!C25)</f>
        <v>36 ПИСКАРЕВ Андрей</v>
      </c>
      <c r="C10" s="122">
        <v>82</v>
      </c>
      <c r="D10" s="123">
        <v>91</v>
      </c>
      <c r="E10" s="124">
        <v>85</v>
      </c>
      <c r="F10" s="122">
        <v>83</v>
      </c>
      <c r="G10" s="123">
        <v>90</v>
      </c>
      <c r="H10" s="124">
        <v>84</v>
      </c>
      <c r="I10" s="122">
        <v>82</v>
      </c>
      <c r="J10" s="123">
        <v>90</v>
      </c>
      <c r="K10" s="124">
        <v>83</v>
      </c>
      <c r="L10" s="83">
        <f t="shared" si="0"/>
        <v>82.33333333333333</v>
      </c>
      <c r="M10" s="84">
        <f t="shared" si="1"/>
        <v>90.33333333333333</v>
      </c>
      <c r="N10" s="85">
        <f t="shared" si="2"/>
        <v>84</v>
      </c>
      <c r="O10" s="86">
        <f t="shared" si="3"/>
        <v>90.33333333333333</v>
      </c>
      <c r="P10" s="77">
        <v>3</v>
      </c>
    </row>
    <row r="11" spans="1:16" ht="18.75" customHeight="1">
      <c r="A11" s="76">
        <v>4</v>
      </c>
      <c r="B11" s="163" t="str">
        <f>CONCATENATE(допущенные!B8," ",допущенные!C8)</f>
        <v>5 САК Сергей</v>
      </c>
      <c r="C11" s="122">
        <v>88</v>
      </c>
      <c r="D11" s="123">
        <v>87</v>
      </c>
      <c r="E11" s="124">
        <v>89</v>
      </c>
      <c r="F11" s="122">
        <v>87</v>
      </c>
      <c r="G11" s="123">
        <v>89</v>
      </c>
      <c r="H11" s="124">
        <v>91</v>
      </c>
      <c r="I11" s="122">
        <v>82</v>
      </c>
      <c r="J11" s="123">
        <v>85</v>
      </c>
      <c r="K11" s="124">
        <v>88</v>
      </c>
      <c r="L11" s="83">
        <f t="shared" si="0"/>
        <v>85.66666666666667</v>
      </c>
      <c r="M11" s="84">
        <f t="shared" si="1"/>
        <v>87</v>
      </c>
      <c r="N11" s="85">
        <f t="shared" si="2"/>
        <v>89.33333333333333</v>
      </c>
      <c r="O11" s="86">
        <f t="shared" si="3"/>
        <v>89.33333333333333</v>
      </c>
      <c r="P11" s="77">
        <v>4</v>
      </c>
    </row>
    <row r="12" spans="1:16" ht="18.75" customHeight="1">
      <c r="A12" s="76">
        <v>5</v>
      </c>
      <c r="B12" s="163" t="str">
        <f>CONCATENATE(допущенные!B26," ",допущенные!C26)</f>
        <v>55 КРАСНОПЕВЦЕВ Максим</v>
      </c>
      <c r="C12" s="122">
        <v>0</v>
      </c>
      <c r="D12" s="123">
        <v>84</v>
      </c>
      <c r="E12" s="124">
        <v>88</v>
      </c>
      <c r="F12" s="122">
        <v>0</v>
      </c>
      <c r="G12" s="123">
        <v>85</v>
      </c>
      <c r="H12" s="124">
        <v>87</v>
      </c>
      <c r="I12" s="122">
        <v>0</v>
      </c>
      <c r="J12" s="123">
        <v>79</v>
      </c>
      <c r="K12" s="124">
        <v>84</v>
      </c>
      <c r="L12" s="83">
        <f t="shared" si="0"/>
        <v>0</v>
      </c>
      <c r="M12" s="84">
        <f t="shared" si="1"/>
        <v>82.66666666666667</v>
      </c>
      <c r="N12" s="85">
        <f t="shared" si="2"/>
        <v>86.33333333333333</v>
      </c>
      <c r="O12" s="86">
        <f t="shared" si="3"/>
        <v>86.33333333333333</v>
      </c>
      <c r="P12" s="77">
        <v>5</v>
      </c>
    </row>
    <row r="13" spans="1:16" ht="18.75" customHeight="1">
      <c r="A13" s="76">
        <v>6</v>
      </c>
      <c r="B13" s="163" t="str">
        <f>CONCATENATE(допущенные!B11," ",допущенные!C11)</f>
        <v>9 НАГУЛА Дмитрий</v>
      </c>
      <c r="C13" s="122">
        <v>80</v>
      </c>
      <c r="D13" s="123">
        <v>82</v>
      </c>
      <c r="E13" s="124">
        <v>80</v>
      </c>
      <c r="F13" s="122">
        <v>81</v>
      </c>
      <c r="G13" s="123">
        <v>84</v>
      </c>
      <c r="H13" s="124">
        <v>80</v>
      </c>
      <c r="I13" s="122">
        <v>81</v>
      </c>
      <c r="J13" s="123">
        <v>83</v>
      </c>
      <c r="K13" s="124">
        <v>77</v>
      </c>
      <c r="L13" s="83">
        <f t="shared" si="0"/>
        <v>80.66666666666667</v>
      </c>
      <c r="M13" s="84">
        <f t="shared" si="1"/>
        <v>83</v>
      </c>
      <c r="N13" s="85">
        <f t="shared" si="2"/>
        <v>79</v>
      </c>
      <c r="O13" s="86">
        <f t="shared" si="3"/>
        <v>83</v>
      </c>
      <c r="P13" s="77">
        <v>6</v>
      </c>
    </row>
    <row r="14" spans="1:16" ht="18.75" customHeight="1">
      <c r="A14" s="76">
        <v>7</v>
      </c>
      <c r="B14" s="167" t="str">
        <f>CONCATENATE(допущенные!B16," ",допущенные!C16)</f>
        <v>18 ПОЛИЩУК Виталий</v>
      </c>
      <c r="C14" s="122">
        <v>75</v>
      </c>
      <c r="D14" s="123">
        <v>82</v>
      </c>
      <c r="E14" s="124">
        <v>82</v>
      </c>
      <c r="F14" s="122">
        <v>78</v>
      </c>
      <c r="G14" s="123">
        <v>84</v>
      </c>
      <c r="H14" s="124">
        <v>82</v>
      </c>
      <c r="I14" s="122">
        <v>80</v>
      </c>
      <c r="J14" s="123">
        <v>83</v>
      </c>
      <c r="K14" s="124">
        <v>82</v>
      </c>
      <c r="L14" s="83">
        <f t="shared" si="0"/>
        <v>77.66666666666667</v>
      </c>
      <c r="M14" s="84">
        <f t="shared" si="1"/>
        <v>83</v>
      </c>
      <c r="N14" s="85">
        <f t="shared" si="2"/>
        <v>82</v>
      </c>
      <c r="O14" s="86">
        <f t="shared" si="3"/>
        <v>83</v>
      </c>
      <c r="P14" s="77">
        <v>7</v>
      </c>
    </row>
    <row r="15" spans="1:16" ht="18.75" customHeight="1">
      <c r="A15" s="76">
        <v>8</v>
      </c>
      <c r="B15" s="163" t="str">
        <f>CONCATENATE(допущенные!B7," ",допущенные!C7)</f>
        <v>1 РАДЧЕНКО Кирилл</v>
      </c>
      <c r="C15" s="122">
        <v>75</v>
      </c>
      <c r="D15" s="123">
        <v>78</v>
      </c>
      <c r="E15" s="124">
        <v>83</v>
      </c>
      <c r="F15" s="122">
        <v>72</v>
      </c>
      <c r="G15" s="123">
        <v>82</v>
      </c>
      <c r="H15" s="124">
        <v>84</v>
      </c>
      <c r="I15" s="122">
        <v>72</v>
      </c>
      <c r="J15" s="123">
        <v>78</v>
      </c>
      <c r="K15" s="124">
        <v>81</v>
      </c>
      <c r="L15" s="83">
        <f t="shared" si="0"/>
        <v>73</v>
      </c>
      <c r="M15" s="84">
        <f t="shared" si="1"/>
        <v>79.33333333333333</v>
      </c>
      <c r="N15" s="85">
        <f t="shared" si="2"/>
        <v>82.66666666666667</v>
      </c>
      <c r="O15" s="86">
        <f t="shared" si="3"/>
        <v>82.66666666666667</v>
      </c>
      <c r="P15" s="77">
        <v>8</v>
      </c>
    </row>
    <row r="16" spans="1:16" ht="18.75" customHeight="1">
      <c r="A16" s="76">
        <v>9</v>
      </c>
      <c r="B16" s="163" t="str">
        <f>CONCATENATE(допущенные!B19," ",допущенные!C19)</f>
        <v>22 КРАВЕЦ Максим</v>
      </c>
      <c r="C16" s="122">
        <v>0</v>
      </c>
      <c r="D16" s="123">
        <v>0</v>
      </c>
      <c r="E16" s="124">
        <v>82</v>
      </c>
      <c r="F16" s="122">
        <v>0</v>
      </c>
      <c r="G16" s="123">
        <v>0</v>
      </c>
      <c r="H16" s="124">
        <v>84</v>
      </c>
      <c r="I16" s="122">
        <v>0</v>
      </c>
      <c r="J16" s="123">
        <v>0</v>
      </c>
      <c r="K16" s="124">
        <v>80</v>
      </c>
      <c r="L16" s="83">
        <f t="shared" si="0"/>
        <v>0</v>
      </c>
      <c r="M16" s="84">
        <f t="shared" si="1"/>
        <v>0</v>
      </c>
      <c r="N16" s="85">
        <f t="shared" si="2"/>
        <v>82</v>
      </c>
      <c r="O16" s="86">
        <f t="shared" si="3"/>
        <v>82</v>
      </c>
      <c r="P16" s="77">
        <v>9</v>
      </c>
    </row>
    <row r="17" spans="1:16" ht="18.75" customHeight="1">
      <c r="A17" s="76">
        <v>10</v>
      </c>
      <c r="B17" s="167" t="str">
        <f>CONCATENATE(допущенные!B9," ",допущенные!C9)</f>
        <v>6 ПУЧИНИН Аркадий</v>
      </c>
      <c r="C17" s="122">
        <v>75</v>
      </c>
      <c r="D17" s="123">
        <v>82</v>
      </c>
      <c r="E17" s="124">
        <v>73</v>
      </c>
      <c r="F17" s="122">
        <v>74</v>
      </c>
      <c r="G17" s="123">
        <v>81</v>
      </c>
      <c r="H17" s="124">
        <v>75</v>
      </c>
      <c r="I17" s="122">
        <v>72</v>
      </c>
      <c r="J17" s="123">
        <v>78</v>
      </c>
      <c r="K17" s="124">
        <v>70</v>
      </c>
      <c r="L17" s="83">
        <f t="shared" si="0"/>
        <v>73.66666666666667</v>
      </c>
      <c r="M17" s="84">
        <f t="shared" si="1"/>
        <v>80.33333333333333</v>
      </c>
      <c r="N17" s="85">
        <f t="shared" si="2"/>
        <v>72.66666666666667</v>
      </c>
      <c r="O17" s="86">
        <f t="shared" si="3"/>
        <v>80.33333333333333</v>
      </c>
      <c r="P17" s="77">
        <v>10</v>
      </c>
    </row>
    <row r="18" spans="1:16" ht="18.75" customHeight="1">
      <c r="A18" s="76">
        <v>11</v>
      </c>
      <c r="B18" s="163" t="str">
        <f>CONCATENATE(допущенные!B21," ",допущенные!C21)</f>
        <v>24 ХЕДАЯТИ Нима</v>
      </c>
      <c r="C18" s="122">
        <v>0</v>
      </c>
      <c r="D18" s="123">
        <v>79</v>
      </c>
      <c r="E18" s="124">
        <v>82</v>
      </c>
      <c r="F18" s="122">
        <v>0</v>
      </c>
      <c r="G18" s="123">
        <v>78</v>
      </c>
      <c r="H18" s="124">
        <v>81</v>
      </c>
      <c r="I18" s="122">
        <v>0</v>
      </c>
      <c r="J18" s="123">
        <v>74</v>
      </c>
      <c r="K18" s="124">
        <v>78</v>
      </c>
      <c r="L18" s="83">
        <f t="shared" si="0"/>
        <v>0</v>
      </c>
      <c r="M18" s="84">
        <f t="shared" si="1"/>
        <v>77</v>
      </c>
      <c r="N18" s="85">
        <f t="shared" si="2"/>
        <v>80.33333333333333</v>
      </c>
      <c r="O18" s="86">
        <f t="shared" si="3"/>
        <v>80.33333333333333</v>
      </c>
      <c r="P18" s="77">
        <v>11</v>
      </c>
    </row>
    <row r="19" spans="1:16" ht="18.75" customHeight="1">
      <c r="A19" s="76">
        <v>12</v>
      </c>
      <c r="B19" s="163" t="str">
        <f>CONCATENATE(допущенные!B22," ",допущенные!C22)</f>
        <v>30 ПШЕНИЦЫН Александр</v>
      </c>
      <c r="C19" s="122">
        <v>0</v>
      </c>
      <c r="D19" s="123">
        <v>75</v>
      </c>
      <c r="E19" s="124">
        <v>81</v>
      </c>
      <c r="F19" s="122">
        <v>0</v>
      </c>
      <c r="G19" s="123">
        <v>75</v>
      </c>
      <c r="H19" s="124">
        <v>80</v>
      </c>
      <c r="I19" s="122">
        <v>0</v>
      </c>
      <c r="J19" s="123">
        <v>74</v>
      </c>
      <c r="K19" s="124">
        <v>78</v>
      </c>
      <c r="L19" s="83">
        <f t="shared" si="0"/>
        <v>0</v>
      </c>
      <c r="M19" s="84">
        <f t="shared" si="1"/>
        <v>74.66666666666667</v>
      </c>
      <c r="N19" s="85">
        <f t="shared" si="2"/>
        <v>79.66666666666667</v>
      </c>
      <c r="O19" s="86">
        <f t="shared" si="3"/>
        <v>79.66666666666667</v>
      </c>
      <c r="P19" s="77">
        <v>12</v>
      </c>
    </row>
    <row r="20" spans="1:16" ht="18.75" customHeight="1">
      <c r="A20" s="76">
        <v>13</v>
      </c>
      <c r="B20" s="163" t="str">
        <f>CONCATENATE(допущенные!B15," ",допущенные!C15)</f>
        <v>17 ХМЕЛЬНИЦКИЙ Алексей</v>
      </c>
      <c r="C20" s="122">
        <v>0</v>
      </c>
      <c r="D20" s="123">
        <v>0</v>
      </c>
      <c r="E20" s="124">
        <v>78</v>
      </c>
      <c r="F20" s="122">
        <v>0</v>
      </c>
      <c r="G20" s="123">
        <v>0</v>
      </c>
      <c r="H20" s="124">
        <v>79</v>
      </c>
      <c r="I20" s="122">
        <v>0</v>
      </c>
      <c r="J20" s="123">
        <v>0</v>
      </c>
      <c r="K20" s="124">
        <v>78</v>
      </c>
      <c r="L20" s="83">
        <f t="shared" si="0"/>
        <v>0</v>
      </c>
      <c r="M20" s="84">
        <f t="shared" si="1"/>
        <v>0</v>
      </c>
      <c r="N20" s="85">
        <f t="shared" si="2"/>
        <v>78.33333333333333</v>
      </c>
      <c r="O20" s="86">
        <f t="shared" si="3"/>
        <v>78.33333333333333</v>
      </c>
      <c r="P20" s="77">
        <v>13</v>
      </c>
    </row>
    <row r="21" spans="1:16" ht="18.75" customHeight="1">
      <c r="A21" s="76">
        <v>14</v>
      </c>
      <c r="B21" s="163" t="str">
        <f>CONCATENATE(допущенные!B12," ",допущенные!C12)</f>
        <v>11 КУРИЛО Андрей</v>
      </c>
      <c r="C21" s="122">
        <v>0</v>
      </c>
      <c r="D21" s="123">
        <v>77</v>
      </c>
      <c r="E21" s="124">
        <v>0</v>
      </c>
      <c r="F21" s="122">
        <v>0</v>
      </c>
      <c r="G21" s="123">
        <v>76</v>
      </c>
      <c r="H21" s="124">
        <v>0</v>
      </c>
      <c r="I21" s="122">
        <v>0</v>
      </c>
      <c r="J21" s="123">
        <v>76</v>
      </c>
      <c r="K21" s="124">
        <v>0</v>
      </c>
      <c r="L21" s="83">
        <f t="shared" si="0"/>
        <v>0</v>
      </c>
      <c r="M21" s="84">
        <f t="shared" si="1"/>
        <v>76.33333333333333</v>
      </c>
      <c r="N21" s="85">
        <f t="shared" si="2"/>
        <v>0</v>
      </c>
      <c r="O21" s="86">
        <f t="shared" si="3"/>
        <v>76.33333333333333</v>
      </c>
      <c r="P21" s="77">
        <v>14</v>
      </c>
    </row>
    <row r="22" spans="1:16" ht="18.75" customHeight="1">
      <c r="A22" s="76">
        <v>15</v>
      </c>
      <c r="B22" s="163" t="str">
        <f>CONCATENATE(допущенные!B24," ",допущенные!C24)</f>
        <v>33 МАНЧУКЕВИЧ Алексей</v>
      </c>
      <c r="C22" s="122">
        <v>0</v>
      </c>
      <c r="D22" s="123">
        <v>76</v>
      </c>
      <c r="E22" s="124">
        <v>0</v>
      </c>
      <c r="F22" s="122">
        <v>0</v>
      </c>
      <c r="G22" s="123">
        <v>76</v>
      </c>
      <c r="H22" s="124">
        <v>0</v>
      </c>
      <c r="I22" s="122">
        <v>0</v>
      </c>
      <c r="J22" s="123">
        <v>73</v>
      </c>
      <c r="K22" s="124">
        <v>0</v>
      </c>
      <c r="L22" s="83">
        <f t="shared" si="0"/>
        <v>0</v>
      </c>
      <c r="M22" s="84">
        <f t="shared" si="1"/>
        <v>75</v>
      </c>
      <c r="N22" s="85">
        <f t="shared" si="2"/>
        <v>0</v>
      </c>
      <c r="O22" s="86">
        <f t="shared" si="3"/>
        <v>75</v>
      </c>
      <c r="P22" s="77">
        <v>15</v>
      </c>
    </row>
    <row r="23" spans="1:16" ht="18.75" customHeight="1">
      <c r="A23" s="76">
        <v>16</v>
      </c>
      <c r="B23" s="163" t="str">
        <f>CONCATENATE(допущенные!B13," ",допущенные!C13)</f>
        <v>13 МАЗИН Андрей</v>
      </c>
      <c r="C23" s="122">
        <v>0</v>
      </c>
      <c r="D23" s="123">
        <v>0</v>
      </c>
      <c r="E23" s="124">
        <v>74</v>
      </c>
      <c r="F23" s="122">
        <v>0</v>
      </c>
      <c r="G23" s="123">
        <v>0</v>
      </c>
      <c r="H23" s="124">
        <v>73</v>
      </c>
      <c r="I23" s="122">
        <v>0</v>
      </c>
      <c r="J23" s="123">
        <v>0</v>
      </c>
      <c r="K23" s="124">
        <v>73</v>
      </c>
      <c r="L23" s="83">
        <f t="shared" si="0"/>
        <v>0</v>
      </c>
      <c r="M23" s="84">
        <f t="shared" si="1"/>
        <v>0</v>
      </c>
      <c r="N23" s="85">
        <f t="shared" si="2"/>
        <v>73.33333333333333</v>
      </c>
      <c r="O23" s="86">
        <f t="shared" si="3"/>
        <v>73.33333333333333</v>
      </c>
      <c r="P23" s="77">
        <v>16</v>
      </c>
    </row>
    <row r="24" spans="1:16" ht="18.75" customHeight="1">
      <c r="A24" s="76">
        <v>17</v>
      </c>
      <c r="B24" s="163" t="str">
        <f>CONCATENATE(допущенные!B14," ",допущенные!C14)</f>
        <v>15 СПЛОШНОЙ Юрий</v>
      </c>
      <c r="C24" s="122">
        <v>70</v>
      </c>
      <c r="D24" s="123">
        <v>0</v>
      </c>
      <c r="E24" s="124">
        <v>0</v>
      </c>
      <c r="F24" s="122">
        <v>70</v>
      </c>
      <c r="G24" s="123">
        <v>0</v>
      </c>
      <c r="H24" s="124">
        <v>0</v>
      </c>
      <c r="I24" s="122">
        <v>73</v>
      </c>
      <c r="J24" s="123">
        <v>0</v>
      </c>
      <c r="K24" s="124">
        <v>0</v>
      </c>
      <c r="L24" s="83">
        <f t="shared" si="0"/>
        <v>71</v>
      </c>
      <c r="M24" s="84">
        <f t="shared" si="1"/>
        <v>0</v>
      </c>
      <c r="N24" s="85">
        <f t="shared" si="2"/>
        <v>0</v>
      </c>
      <c r="O24" s="86">
        <f t="shared" si="3"/>
        <v>71</v>
      </c>
      <c r="P24" s="77"/>
    </row>
    <row r="25" spans="1:16" ht="18.75" customHeight="1">
      <c r="A25" s="76">
        <v>18</v>
      </c>
      <c r="B25" s="163" t="str">
        <f>CONCATENATE(допущенные!B18," ",допущенные!C18)</f>
        <v>20 ШАГОВ Андрей</v>
      </c>
      <c r="C25" s="122">
        <v>0</v>
      </c>
      <c r="D25" s="123">
        <v>0</v>
      </c>
      <c r="E25" s="124">
        <v>0</v>
      </c>
      <c r="F25" s="122">
        <v>0</v>
      </c>
      <c r="G25" s="123">
        <v>0</v>
      </c>
      <c r="H25" s="124">
        <v>0</v>
      </c>
      <c r="I25" s="122">
        <v>0</v>
      </c>
      <c r="J25" s="123">
        <v>0</v>
      </c>
      <c r="K25" s="124">
        <v>0</v>
      </c>
      <c r="L25" s="83">
        <f t="shared" si="0"/>
        <v>0</v>
      </c>
      <c r="M25" s="84">
        <f t="shared" si="1"/>
        <v>0</v>
      </c>
      <c r="N25" s="85">
        <f t="shared" si="2"/>
        <v>0</v>
      </c>
      <c r="O25" s="86">
        <f t="shared" si="3"/>
        <v>0</v>
      </c>
      <c r="P25" s="77"/>
    </row>
    <row r="26" spans="1:16" ht="15.75">
      <c r="A26" s="76">
        <v>19</v>
      </c>
      <c r="B26" s="163" t="str">
        <f>CONCATENATE(допущенные!B20," ",допущенные!C20)</f>
        <v>23 КУРЛОВИЧ Руслан</v>
      </c>
      <c r="C26" s="122">
        <v>0</v>
      </c>
      <c r="D26" s="123">
        <v>0</v>
      </c>
      <c r="E26" s="124">
        <v>0</v>
      </c>
      <c r="F26" s="122">
        <v>0</v>
      </c>
      <c r="G26" s="123">
        <v>0</v>
      </c>
      <c r="H26" s="124">
        <v>0</v>
      </c>
      <c r="I26" s="122">
        <v>0</v>
      </c>
      <c r="J26" s="123">
        <v>0</v>
      </c>
      <c r="K26" s="124">
        <v>0</v>
      </c>
      <c r="L26" s="83">
        <f t="shared" si="0"/>
        <v>0</v>
      </c>
      <c r="M26" s="84">
        <f t="shared" si="1"/>
        <v>0</v>
      </c>
      <c r="N26" s="85">
        <f t="shared" si="2"/>
        <v>0</v>
      </c>
      <c r="O26" s="86">
        <f t="shared" si="3"/>
        <v>0</v>
      </c>
      <c r="P26" s="77"/>
    </row>
    <row r="27" spans="1:16" ht="15.75">
      <c r="A27" s="76">
        <v>20</v>
      </c>
      <c r="B27" s="163" t="str">
        <f>CONCATENATE(допущенные!B23," ",допущенные!C23)</f>
        <v>31 ШЕПЕТЮК Максим</v>
      </c>
      <c r="C27" s="122">
        <v>0</v>
      </c>
      <c r="D27" s="123">
        <v>0</v>
      </c>
      <c r="E27" s="124">
        <v>0</v>
      </c>
      <c r="F27" s="122">
        <v>0</v>
      </c>
      <c r="G27" s="123">
        <v>0</v>
      </c>
      <c r="H27" s="124">
        <v>0</v>
      </c>
      <c r="I27" s="122">
        <v>0</v>
      </c>
      <c r="J27" s="123">
        <v>0</v>
      </c>
      <c r="K27" s="124">
        <v>0</v>
      </c>
      <c r="L27" s="83">
        <f t="shared" si="0"/>
        <v>0</v>
      </c>
      <c r="M27" s="84">
        <f t="shared" si="1"/>
        <v>0</v>
      </c>
      <c r="N27" s="85">
        <f t="shared" si="2"/>
        <v>0</v>
      </c>
      <c r="O27" s="86">
        <f t="shared" si="3"/>
        <v>0</v>
      </c>
      <c r="P27" s="77"/>
    </row>
    <row r="28" spans="1:16" ht="15">
      <c r="A28" s="55"/>
      <c r="D28" s="55"/>
      <c r="E28" s="55"/>
      <c r="F28" s="55"/>
      <c r="G28" s="55"/>
      <c r="H28" s="55"/>
      <c r="J28" s="55"/>
      <c r="K28" s="55"/>
      <c r="L28" s="55"/>
      <c r="M28" s="55"/>
      <c r="N28" s="55"/>
      <c r="O28" s="55"/>
      <c r="P28" s="55"/>
    </row>
    <row r="29" spans="1:16" ht="15">
      <c r="A29" s="55"/>
      <c r="D29" s="55"/>
      <c r="E29" s="55"/>
      <c r="F29" s="55"/>
      <c r="G29" s="55"/>
      <c r="H29" s="55"/>
      <c r="J29" s="55"/>
      <c r="K29" s="55"/>
      <c r="L29" s="55"/>
      <c r="M29" s="55"/>
      <c r="N29" s="55"/>
      <c r="O29" s="55"/>
      <c r="P29" s="55"/>
    </row>
    <row r="30" ht="15"/>
    <row r="31" ht="15"/>
  </sheetData>
  <sheetProtection/>
  <autoFilter ref="O6:O27">
    <sortState ref="O7:O29">
      <sortCondition descending="1" sortBy="value" ref="O7:O29"/>
    </sortState>
  </autoFilter>
  <mergeCells count="11">
    <mergeCell ref="I6:K6"/>
    <mergeCell ref="F6:H6"/>
    <mergeCell ref="C6:E6"/>
    <mergeCell ref="B2:N2"/>
    <mergeCell ref="B1:N1"/>
    <mergeCell ref="A6:A7"/>
    <mergeCell ref="P6:P7"/>
    <mergeCell ref="B4:N4"/>
    <mergeCell ref="O6:O7"/>
    <mergeCell ref="B6:B7"/>
    <mergeCell ref="L6:N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7.57421875" style="0" customWidth="1"/>
    <col min="6" max="6" width="10.57421875" style="0" customWidth="1"/>
    <col min="7" max="7" width="7.7109375" style="0" customWidth="1"/>
    <col min="8" max="8" width="15.140625" style="0" customWidth="1"/>
    <col min="9" max="9" width="7.7109375" style="0" customWidth="1"/>
    <col min="10" max="10" width="10.57421875" style="0" customWidth="1"/>
  </cols>
  <sheetData>
    <row r="1" spans="2:14" ht="28.5" customHeight="1">
      <c r="B1" s="152" t="str">
        <f>допущенные!$A$1</f>
        <v>IV этап Чемпионата Републики Беларусь по дрифтингу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9.5" customHeight="1">
      <c r="B2" s="117"/>
      <c r="C2" s="118"/>
      <c r="D2" s="118"/>
      <c r="E2" s="118"/>
      <c r="F2" s="118"/>
      <c r="G2" s="118"/>
      <c r="H2" s="118" t="str">
        <f>допущенные!A2</f>
        <v>11-12.10.2013, г.Брест, авторынок ВестАвто</v>
      </c>
      <c r="I2" s="118"/>
      <c r="J2" s="118"/>
      <c r="K2" s="118"/>
      <c r="L2" s="118"/>
      <c r="M2" s="118"/>
      <c r="N2" s="118"/>
    </row>
    <row r="3" spans="1:15" ht="18.75">
      <c r="A3" s="1"/>
      <c r="B3" s="1"/>
      <c r="C3" s="1"/>
      <c r="D3" s="1"/>
      <c r="E3" s="1"/>
      <c r="F3" s="1"/>
      <c r="G3" s="154"/>
      <c r="H3" s="154"/>
      <c r="I3" s="154"/>
      <c r="J3" s="1"/>
      <c r="K3" s="1"/>
      <c r="L3" s="1"/>
      <c r="M3" s="1"/>
      <c r="N3" s="1"/>
      <c r="O3" s="1"/>
    </row>
    <row r="4" spans="1:15" ht="19.5" thickBot="1">
      <c r="A4" s="1"/>
      <c r="B4" s="1"/>
      <c r="C4" s="1"/>
      <c r="D4" s="1"/>
      <c r="E4" s="1"/>
      <c r="F4" s="1"/>
      <c r="G4" s="154" t="s">
        <v>2</v>
      </c>
      <c r="H4" s="154"/>
      <c r="I4" s="154"/>
      <c r="J4" s="1"/>
      <c r="K4" s="1"/>
      <c r="L4" s="1"/>
      <c r="M4" s="1"/>
      <c r="N4" s="1"/>
      <c r="O4" s="1"/>
    </row>
    <row r="5" spans="1:15" ht="19.5" thickBot="1">
      <c r="A5" s="24">
        <v>1</v>
      </c>
      <c r="B5" s="35" t="str">
        <f>квалификация!B8</f>
        <v>7 ВИШНЕВСКИЙ Алексей</v>
      </c>
      <c r="C5" s="13"/>
      <c r="D5" s="3"/>
      <c r="E5" s="4"/>
      <c r="F5" s="4"/>
      <c r="G5" s="23"/>
      <c r="H5" s="23"/>
      <c r="I5" s="23"/>
      <c r="J5" s="155"/>
      <c r="K5" s="155"/>
      <c r="L5" s="3"/>
      <c r="M5" s="4"/>
      <c r="N5" s="40" t="str">
        <f>квалификация!B9</f>
        <v>19 КОСТЮЧИК Максим</v>
      </c>
      <c r="O5" s="25">
        <v>2</v>
      </c>
    </row>
    <row r="6" spans="1:15" ht="15.75" thickBot="1">
      <c r="A6" s="24">
        <v>16</v>
      </c>
      <c r="B6" s="35" t="str">
        <f>квалификация!B23</f>
        <v>13 МАЗИН Андрей</v>
      </c>
      <c r="C6" s="14"/>
      <c r="D6" s="3"/>
      <c r="E6" s="4"/>
      <c r="F6" s="4"/>
      <c r="G6" s="2"/>
      <c r="H6" s="26"/>
      <c r="I6" s="2"/>
      <c r="J6" s="4"/>
      <c r="K6" s="4"/>
      <c r="L6" s="3"/>
      <c r="M6" s="5"/>
      <c r="N6" s="40" t="str">
        <f>квалификация!B22</f>
        <v>33 МАНЧУКЕВИЧ Алексей</v>
      </c>
      <c r="O6" s="25">
        <v>15</v>
      </c>
    </row>
    <row r="7" spans="1:15" ht="16.5" thickBot="1">
      <c r="A7" s="24"/>
      <c r="B7" s="37"/>
      <c r="C7" s="15"/>
      <c r="D7" s="35" t="s">
        <v>107</v>
      </c>
      <c r="E7" s="4"/>
      <c r="F7" s="6"/>
      <c r="G7" s="6"/>
      <c r="H7" s="32" t="s">
        <v>0</v>
      </c>
      <c r="I7" s="4"/>
      <c r="J7" s="4"/>
      <c r="K7" s="4"/>
      <c r="L7" s="40" t="s">
        <v>108</v>
      </c>
      <c r="M7" s="4"/>
      <c r="N7" s="41"/>
      <c r="O7" s="25"/>
    </row>
    <row r="8" spans="1:15" ht="27" customHeight="1" thickBot="1">
      <c r="A8" s="24"/>
      <c r="B8" s="38"/>
      <c r="C8" s="15"/>
      <c r="D8" s="47" t="s">
        <v>109</v>
      </c>
      <c r="E8" s="16"/>
      <c r="F8" s="6"/>
      <c r="G8" s="17"/>
      <c r="H8" s="40" t="s">
        <v>108</v>
      </c>
      <c r="I8" s="3"/>
      <c r="J8" s="3"/>
      <c r="K8" s="7"/>
      <c r="L8" s="44" t="s">
        <v>110</v>
      </c>
      <c r="M8" s="4"/>
      <c r="N8" s="42"/>
      <c r="O8" s="25"/>
    </row>
    <row r="9" spans="1:15" ht="16.5" customHeight="1" thickBot="1">
      <c r="A9" s="24">
        <v>9</v>
      </c>
      <c r="B9" s="35" t="str">
        <f>квалификация!B16</f>
        <v>22 КРАВЕЦ Максим</v>
      </c>
      <c r="C9" s="18"/>
      <c r="D9" s="51"/>
      <c r="E9" s="20"/>
      <c r="F9" s="6"/>
      <c r="G9" s="156"/>
      <c r="H9" s="35" t="s">
        <v>112</v>
      </c>
      <c r="I9" s="157"/>
      <c r="J9" s="3"/>
      <c r="K9" s="8"/>
      <c r="L9" s="45"/>
      <c r="M9" s="10"/>
      <c r="N9" s="40" t="str">
        <f>квалификация!B17</f>
        <v>6 ПУЧИНИН Аркадий</v>
      </c>
      <c r="O9" s="25">
        <v>10</v>
      </c>
    </row>
    <row r="10" spans="1:15" ht="19.5" thickBot="1">
      <c r="A10" s="24">
        <v>8</v>
      </c>
      <c r="B10" s="35" t="str">
        <f>квалификация!B15</f>
        <v>1 РАДЧЕНКО Кирилл</v>
      </c>
      <c r="C10" s="3"/>
      <c r="D10" s="48"/>
      <c r="E10" s="21"/>
      <c r="F10" s="6"/>
      <c r="G10" s="156"/>
      <c r="H10" s="29"/>
      <c r="I10" s="157"/>
      <c r="J10" s="6"/>
      <c r="K10" s="8"/>
      <c r="L10" s="41"/>
      <c r="M10" s="4"/>
      <c r="N10" s="40" t="str">
        <f>квалификация!B14</f>
        <v>18 ПОЛИЩУК Виталий</v>
      </c>
      <c r="O10" s="25">
        <v>7</v>
      </c>
    </row>
    <row r="11" spans="1:15" ht="29.25" customHeight="1" thickBot="1">
      <c r="A11" s="24"/>
      <c r="B11" s="39"/>
      <c r="C11" s="4"/>
      <c r="D11" s="49"/>
      <c r="E11" s="4"/>
      <c r="F11" s="35" t="s">
        <v>107</v>
      </c>
      <c r="G11" s="156"/>
      <c r="H11" s="29"/>
      <c r="I11" s="157"/>
      <c r="J11" s="168" t="s">
        <v>108</v>
      </c>
      <c r="K11" s="4"/>
      <c r="L11" s="43"/>
      <c r="M11" s="4"/>
      <c r="N11" s="43"/>
      <c r="O11" s="25"/>
    </row>
    <row r="12" spans="1:15" ht="29.25" customHeight="1" thickBot="1">
      <c r="A12" s="24"/>
      <c r="B12" s="39"/>
      <c r="C12" s="4"/>
      <c r="D12" s="49"/>
      <c r="E12" s="4"/>
      <c r="F12" s="35" t="s">
        <v>112</v>
      </c>
      <c r="G12" s="6"/>
      <c r="H12" s="29"/>
      <c r="I12" s="6"/>
      <c r="J12" s="168" t="s">
        <v>113</v>
      </c>
      <c r="K12" s="4"/>
      <c r="L12" s="43"/>
      <c r="M12" s="4"/>
      <c r="N12" s="43"/>
      <c r="O12" s="25"/>
    </row>
    <row r="13" spans="1:15" ht="19.5" thickBot="1">
      <c r="A13" s="24">
        <v>4</v>
      </c>
      <c r="B13" s="35" t="str">
        <f>квалификация!B11</f>
        <v>5 САК Сергей</v>
      </c>
      <c r="C13" s="13"/>
      <c r="D13" s="50"/>
      <c r="E13" s="20"/>
      <c r="F13" s="6"/>
      <c r="G13" s="6"/>
      <c r="H13" s="27"/>
      <c r="I13" s="6"/>
      <c r="J13" s="6"/>
      <c r="K13" s="8"/>
      <c r="L13" s="46"/>
      <c r="M13" s="4"/>
      <c r="N13" s="40" t="str">
        <f>квалификация!B10</f>
        <v>36 ПИСКАРЕВ Андрей</v>
      </c>
      <c r="O13" s="25">
        <v>3</v>
      </c>
    </row>
    <row r="14" spans="1:15" ht="19.5" thickBot="1">
      <c r="A14" s="24">
        <v>13</v>
      </c>
      <c r="B14" s="35" t="str">
        <f>квалификация!B20</f>
        <v>17 ХМЕЛЬНИЦКИЙ Алексей</v>
      </c>
      <c r="C14" s="14"/>
      <c r="D14" s="50"/>
      <c r="E14" s="20"/>
      <c r="F14" s="158"/>
      <c r="G14" s="157"/>
      <c r="H14" s="28"/>
      <c r="I14" s="150"/>
      <c r="J14" s="151"/>
      <c r="K14" s="8"/>
      <c r="L14" s="46"/>
      <c r="M14" s="5"/>
      <c r="N14" s="40" t="str">
        <f>квалификация!B21</f>
        <v>11 КУРИЛО Андрей</v>
      </c>
      <c r="O14" s="25">
        <v>14</v>
      </c>
    </row>
    <row r="15" spans="1:15" ht="27" customHeight="1" thickBot="1">
      <c r="A15" s="24"/>
      <c r="B15" s="37"/>
      <c r="C15" s="15"/>
      <c r="D15" s="35" t="s">
        <v>112</v>
      </c>
      <c r="E15" s="22"/>
      <c r="F15" s="158"/>
      <c r="G15" s="157"/>
      <c r="H15" s="40" t="s">
        <v>113</v>
      </c>
      <c r="I15" s="150"/>
      <c r="J15" s="151"/>
      <c r="K15" s="11"/>
      <c r="L15" s="40" t="s">
        <v>113</v>
      </c>
      <c r="M15" s="4"/>
      <c r="N15" s="41"/>
      <c r="O15" s="25"/>
    </row>
    <row r="16" spans="1:15" ht="16.5" customHeight="1" thickBot="1">
      <c r="A16" s="24"/>
      <c r="B16" s="38"/>
      <c r="C16" s="15"/>
      <c r="D16" s="47" t="s">
        <v>111</v>
      </c>
      <c r="E16" s="4"/>
      <c r="F16" s="6"/>
      <c r="G16" s="4"/>
      <c r="H16" s="35" t="s">
        <v>107</v>
      </c>
      <c r="I16" s="4"/>
      <c r="J16" s="4"/>
      <c r="K16" s="4"/>
      <c r="L16" s="44" t="s">
        <v>114</v>
      </c>
      <c r="M16" s="4"/>
      <c r="N16" s="42"/>
      <c r="O16" s="25"/>
    </row>
    <row r="17" spans="1:15" ht="16.5" thickBot="1">
      <c r="A17" s="24">
        <v>12</v>
      </c>
      <c r="B17" s="35" t="str">
        <f>квалификация!B19</f>
        <v>30 ПШЕНИЦЫН Александр</v>
      </c>
      <c r="C17" s="18"/>
      <c r="D17" s="19"/>
      <c r="E17" s="4"/>
      <c r="F17" s="3"/>
      <c r="G17" s="17"/>
      <c r="H17" s="33" t="s">
        <v>1</v>
      </c>
      <c r="I17" s="3"/>
      <c r="J17" s="3"/>
      <c r="K17" s="4"/>
      <c r="L17" s="9"/>
      <c r="M17" s="10"/>
      <c r="N17" s="40" t="str">
        <f>квалификация!B18</f>
        <v>24 ХЕДАЯТИ Нима</v>
      </c>
      <c r="O17" s="25">
        <v>11</v>
      </c>
    </row>
    <row r="18" spans="1:15" ht="15.75" thickBot="1">
      <c r="A18" s="24">
        <v>5</v>
      </c>
      <c r="B18" s="35" t="str">
        <f>квалификация!B12</f>
        <v>55 КРАСНОПЕВЦЕВ Максим</v>
      </c>
      <c r="C18" s="3"/>
      <c r="D18" s="6"/>
      <c r="E18" s="4"/>
      <c r="F18" s="6"/>
      <c r="G18" s="12"/>
      <c r="H18" s="30"/>
      <c r="I18" s="12"/>
      <c r="J18" s="6"/>
      <c r="K18" s="4"/>
      <c r="L18" s="6"/>
      <c r="M18" s="4"/>
      <c r="N18" s="40" t="str">
        <f>квалификация!B13</f>
        <v>9 НАГУЛА Дмитрий</v>
      </c>
      <c r="O18" s="25">
        <v>6</v>
      </c>
    </row>
    <row r="19" spans="1:15" ht="15.75" thickBot="1">
      <c r="A19" s="1"/>
      <c r="B19" s="3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7:8" ht="15.75" thickBot="1">
      <c r="G20" s="34" t="s">
        <v>71</v>
      </c>
      <c r="H20" s="40" t="s">
        <v>108</v>
      </c>
    </row>
    <row r="21" spans="7:8" ht="15.75" thickBot="1">
      <c r="G21" s="34" t="s">
        <v>72</v>
      </c>
      <c r="H21" s="35" t="s">
        <v>112</v>
      </c>
    </row>
    <row r="22" spans="7:8" ht="15.75" thickBot="1">
      <c r="G22" s="34" t="s">
        <v>73</v>
      </c>
      <c r="H22" s="40" t="s">
        <v>113</v>
      </c>
    </row>
    <row r="23" spans="7:8" ht="15.75" thickBot="1">
      <c r="G23" s="34" t="s">
        <v>74</v>
      </c>
      <c r="H23" s="35" t="s">
        <v>107</v>
      </c>
    </row>
    <row r="24" spans="7:8" ht="15">
      <c r="G24" s="34"/>
      <c r="H24" s="93"/>
    </row>
  </sheetData>
  <sheetProtection/>
  <mergeCells count="8">
    <mergeCell ref="I14:J15"/>
    <mergeCell ref="B1:N1"/>
    <mergeCell ref="G3:I3"/>
    <mergeCell ref="G4:I4"/>
    <mergeCell ref="J5:K5"/>
    <mergeCell ref="G9:G11"/>
    <mergeCell ref="I9:I11"/>
    <mergeCell ref="F14:G1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3" sqref="A23"/>
    </sheetView>
  </sheetViews>
  <sheetFormatPr defaultColWidth="9.140625" defaultRowHeight="15"/>
  <cols>
    <col min="1" max="1" width="4.140625" style="55" bestFit="1" customWidth="1"/>
    <col min="2" max="2" width="25.7109375" style="55" bestFit="1" customWidth="1"/>
    <col min="3" max="3" width="7.421875" style="79" bestFit="1" customWidth="1"/>
    <col min="4" max="4" width="11.57421875" style="55" bestFit="1" customWidth="1"/>
    <col min="5" max="5" width="16.7109375" style="55" customWidth="1"/>
    <col min="6" max="6" width="19.7109375" style="55" customWidth="1"/>
    <col min="7" max="7" width="9.7109375" style="55" bestFit="1" customWidth="1"/>
    <col min="8" max="8" width="9.57421875" style="55" bestFit="1" customWidth="1"/>
    <col min="9" max="9" width="8.00390625" style="55" bestFit="1" customWidth="1"/>
    <col min="10" max="10" width="8.140625" style="99" bestFit="1" customWidth="1"/>
    <col min="11" max="16384" width="9.140625" style="55" customWidth="1"/>
  </cols>
  <sheetData>
    <row r="1" spans="1:9" ht="24.75" customHeight="1">
      <c r="A1" s="159" t="str">
        <f>допущенные!$A$1</f>
        <v>IV этап Чемпионата Републики Беларусь по дрифтингу</v>
      </c>
      <c r="B1" s="159"/>
      <c r="C1" s="159"/>
      <c r="D1" s="159"/>
      <c r="E1" s="159"/>
      <c r="F1" s="159"/>
      <c r="G1" s="159"/>
      <c r="H1" s="81"/>
      <c r="I1" s="81"/>
    </row>
    <row r="2" spans="1:9" ht="24.75" customHeight="1">
      <c r="A2" s="160" t="str">
        <f>допущенные!A2</f>
        <v>11-12.10.2013, г.Брест, авторынок ВестАвто</v>
      </c>
      <c r="B2" s="160"/>
      <c r="C2" s="160"/>
      <c r="D2" s="160"/>
      <c r="E2" s="160"/>
      <c r="F2" s="160"/>
      <c r="G2" s="160"/>
      <c r="H2" s="82"/>
      <c r="I2" s="82"/>
    </row>
    <row r="3" ht="15.75" thickBot="1"/>
    <row r="4" spans="2:10" s="56" customFormat="1" ht="27.75" customHeight="1" thickBot="1">
      <c r="B4" s="57"/>
      <c r="C4" s="94"/>
      <c r="D4" s="57"/>
      <c r="E4" s="57"/>
      <c r="F4" s="57"/>
      <c r="I4" s="161" t="s">
        <v>55</v>
      </c>
      <c r="J4" s="162"/>
    </row>
    <row r="5" spans="1:10" s="31" customFormat="1" ht="30.75" customHeight="1" thickBot="1">
      <c r="A5" s="112" t="s">
        <v>3</v>
      </c>
      <c r="B5" s="113" t="s">
        <v>75</v>
      </c>
      <c r="C5" s="113" t="s">
        <v>77</v>
      </c>
      <c r="D5" s="113" t="s">
        <v>53</v>
      </c>
      <c r="E5" s="114" t="s">
        <v>44</v>
      </c>
      <c r="F5" s="113" t="s">
        <v>43</v>
      </c>
      <c r="G5" s="113" t="s">
        <v>81</v>
      </c>
      <c r="H5" s="115" t="s">
        <v>54</v>
      </c>
      <c r="I5" s="106" t="s">
        <v>82</v>
      </c>
      <c r="J5" s="107" t="s">
        <v>50</v>
      </c>
    </row>
    <row r="6" spans="1:10" s="62" customFormat="1" ht="20.25" customHeight="1">
      <c r="A6" s="108">
        <v>1</v>
      </c>
      <c r="B6" s="165" t="s">
        <v>22</v>
      </c>
      <c r="C6" s="166">
        <v>2</v>
      </c>
      <c r="D6" s="109" t="s">
        <v>5</v>
      </c>
      <c r="E6" s="109" t="s">
        <v>13</v>
      </c>
      <c r="F6" s="109" t="s">
        <v>33</v>
      </c>
      <c r="G6" s="110">
        <v>6</v>
      </c>
      <c r="H6" s="111">
        <v>88</v>
      </c>
      <c r="I6" s="104">
        <f>G6+H6</f>
        <v>94</v>
      </c>
      <c r="J6" s="105">
        <v>1</v>
      </c>
    </row>
    <row r="7" spans="1:10" s="31" customFormat="1" ht="20.25" customHeight="1">
      <c r="A7" s="80">
        <v>2</v>
      </c>
      <c r="B7" s="65" t="s">
        <v>31</v>
      </c>
      <c r="C7" s="96">
        <v>2</v>
      </c>
      <c r="D7" s="164" t="s">
        <v>5</v>
      </c>
      <c r="E7" s="60" t="s">
        <v>15</v>
      </c>
      <c r="F7" s="60" t="s">
        <v>8</v>
      </c>
      <c r="G7" s="52">
        <v>8</v>
      </c>
      <c r="H7" s="100">
        <v>78</v>
      </c>
      <c r="I7" s="103">
        <f>G7+H7</f>
        <v>86</v>
      </c>
      <c r="J7" s="102">
        <v>2</v>
      </c>
    </row>
    <row r="8" spans="1:10" s="31" customFormat="1" ht="20.25" customHeight="1">
      <c r="A8" s="80">
        <v>3</v>
      </c>
      <c r="B8" s="64" t="s">
        <v>23</v>
      </c>
      <c r="C8" s="97" t="s">
        <v>79</v>
      </c>
      <c r="D8" s="60" t="s">
        <v>5</v>
      </c>
      <c r="E8" s="60" t="s">
        <v>36</v>
      </c>
      <c r="F8" s="60"/>
      <c r="G8" s="52">
        <v>12</v>
      </c>
      <c r="H8" s="100">
        <v>69</v>
      </c>
      <c r="I8" s="103">
        <f>G8+H8</f>
        <v>81</v>
      </c>
      <c r="J8" s="102">
        <v>3</v>
      </c>
    </row>
    <row r="9" spans="1:10" s="31" customFormat="1" ht="20.25" customHeight="1">
      <c r="A9" s="80">
        <v>4</v>
      </c>
      <c r="B9" s="59" t="s">
        <v>24</v>
      </c>
      <c r="C9" s="98">
        <v>3</v>
      </c>
      <c r="D9" s="60" t="s">
        <v>10</v>
      </c>
      <c r="E9" s="60" t="s">
        <v>12</v>
      </c>
      <c r="F9" s="60" t="s">
        <v>11</v>
      </c>
      <c r="G9" s="52">
        <v>4</v>
      </c>
      <c r="H9" s="100">
        <v>61</v>
      </c>
      <c r="I9" s="103">
        <f>G9+H9</f>
        <v>65</v>
      </c>
      <c r="J9" s="102">
        <v>4</v>
      </c>
    </row>
    <row r="10" spans="1:10" s="31" customFormat="1" ht="20.25" customHeight="1">
      <c r="A10" s="80">
        <v>5</v>
      </c>
      <c r="B10" s="59" t="s">
        <v>29</v>
      </c>
      <c r="C10" s="98">
        <v>2</v>
      </c>
      <c r="D10" s="60" t="s">
        <v>5</v>
      </c>
      <c r="E10" s="60" t="s">
        <v>39</v>
      </c>
      <c r="F10" s="63" t="s">
        <v>19</v>
      </c>
      <c r="G10" s="52">
        <v>2</v>
      </c>
      <c r="H10" s="100">
        <v>61</v>
      </c>
      <c r="I10" s="103">
        <f>G10+H10</f>
        <v>63</v>
      </c>
      <c r="J10" s="102">
        <v>5</v>
      </c>
    </row>
    <row r="11" spans="1:10" s="31" customFormat="1" ht="20.25" customHeight="1">
      <c r="A11" s="80">
        <v>6</v>
      </c>
      <c r="B11" s="65" t="s">
        <v>99</v>
      </c>
      <c r="C11" s="96"/>
      <c r="D11" s="60" t="s">
        <v>5</v>
      </c>
      <c r="E11" s="60" t="s">
        <v>101</v>
      </c>
      <c r="F11" s="60"/>
      <c r="G11" s="52">
        <v>2</v>
      </c>
      <c r="H11" s="100">
        <v>61</v>
      </c>
      <c r="I11" s="103">
        <f>G11+H11</f>
        <v>63</v>
      </c>
      <c r="J11" s="102">
        <v>6</v>
      </c>
    </row>
    <row r="12" spans="1:10" s="31" customFormat="1" ht="20.25" customHeight="1">
      <c r="A12" s="80">
        <v>7</v>
      </c>
      <c r="B12" s="65" t="s">
        <v>68</v>
      </c>
      <c r="C12" s="96">
        <v>2</v>
      </c>
      <c r="D12" s="164" t="s">
        <v>5</v>
      </c>
      <c r="E12" s="60" t="s">
        <v>70</v>
      </c>
      <c r="F12" s="60"/>
      <c r="G12" s="52">
        <v>4</v>
      </c>
      <c r="H12" s="100">
        <v>54</v>
      </c>
      <c r="I12" s="103">
        <f>G12+H12</f>
        <v>58</v>
      </c>
      <c r="J12" s="102">
        <v>7</v>
      </c>
    </row>
    <row r="13" spans="1:10" s="31" customFormat="1" ht="20.25" customHeight="1">
      <c r="A13" s="80">
        <v>8</v>
      </c>
      <c r="B13" s="61" t="s">
        <v>21</v>
      </c>
      <c r="C13" s="95">
        <v>2</v>
      </c>
      <c r="D13" s="60" t="s">
        <v>5</v>
      </c>
      <c r="E13" s="60" t="s">
        <v>16</v>
      </c>
      <c r="F13" s="61" t="s">
        <v>7</v>
      </c>
      <c r="G13" s="52">
        <v>3</v>
      </c>
      <c r="H13" s="100">
        <v>54</v>
      </c>
      <c r="I13" s="103">
        <f>G13+H13</f>
        <v>57</v>
      </c>
      <c r="J13" s="102">
        <v>8</v>
      </c>
    </row>
    <row r="14" spans="1:10" s="31" customFormat="1" ht="20.25" customHeight="1">
      <c r="A14" s="80">
        <v>9</v>
      </c>
      <c r="B14" s="65" t="s">
        <v>41</v>
      </c>
      <c r="C14" s="96" t="s">
        <v>78</v>
      </c>
      <c r="D14" s="60" t="s">
        <v>5</v>
      </c>
      <c r="E14" s="60" t="s">
        <v>40</v>
      </c>
      <c r="F14" s="60" t="s">
        <v>6</v>
      </c>
      <c r="G14" s="52">
        <v>2</v>
      </c>
      <c r="H14" s="100">
        <v>54</v>
      </c>
      <c r="I14" s="103">
        <f>G14+H14</f>
        <v>56</v>
      </c>
      <c r="J14" s="102">
        <v>9</v>
      </c>
    </row>
    <row r="15" spans="1:10" s="31" customFormat="1" ht="20.25" customHeight="1">
      <c r="A15" s="80">
        <v>10</v>
      </c>
      <c r="B15" s="59" t="s">
        <v>28</v>
      </c>
      <c r="C15" s="98" t="s">
        <v>78</v>
      </c>
      <c r="D15" s="60" t="s">
        <v>5</v>
      </c>
      <c r="E15" s="60" t="s">
        <v>35</v>
      </c>
      <c r="F15" s="61" t="s">
        <v>34</v>
      </c>
      <c r="G15" s="52">
        <v>1</v>
      </c>
      <c r="H15" s="100">
        <v>54</v>
      </c>
      <c r="I15" s="103">
        <f>G15+H15</f>
        <v>55</v>
      </c>
      <c r="J15" s="102">
        <v>10</v>
      </c>
    </row>
    <row r="16" spans="1:10" s="31" customFormat="1" ht="20.25" customHeight="1">
      <c r="A16" s="80">
        <v>11</v>
      </c>
      <c r="B16" s="65" t="s">
        <v>96</v>
      </c>
      <c r="C16" s="96"/>
      <c r="D16" s="60" t="s">
        <v>5</v>
      </c>
      <c r="E16" s="60" t="s">
        <v>35</v>
      </c>
      <c r="F16" s="60" t="s">
        <v>98</v>
      </c>
      <c r="G16" s="52">
        <v>1</v>
      </c>
      <c r="H16" s="100">
        <v>54</v>
      </c>
      <c r="I16" s="103">
        <f>G16+H16</f>
        <v>55</v>
      </c>
      <c r="J16" s="102">
        <v>11</v>
      </c>
    </row>
    <row r="17" spans="1:10" s="31" customFormat="1" ht="20.25" customHeight="1">
      <c r="A17" s="80">
        <v>12</v>
      </c>
      <c r="B17" s="65" t="s">
        <v>30</v>
      </c>
      <c r="C17" s="96">
        <v>2</v>
      </c>
      <c r="D17" s="164" t="s">
        <v>5</v>
      </c>
      <c r="E17" s="60" t="s">
        <v>35</v>
      </c>
      <c r="F17" s="60" t="s">
        <v>32</v>
      </c>
      <c r="G17" s="52">
        <v>1</v>
      </c>
      <c r="H17" s="100">
        <v>54</v>
      </c>
      <c r="I17" s="103">
        <f>G17+H17</f>
        <v>55</v>
      </c>
      <c r="J17" s="102">
        <v>12</v>
      </c>
    </row>
    <row r="18" spans="1:10" s="31" customFormat="1" ht="20.25" customHeight="1">
      <c r="A18" s="80">
        <v>13</v>
      </c>
      <c r="B18" s="65" t="s">
        <v>25</v>
      </c>
      <c r="C18" s="96" t="s">
        <v>78</v>
      </c>
      <c r="D18" s="60" t="s">
        <v>5</v>
      </c>
      <c r="E18" s="61" t="s">
        <v>37</v>
      </c>
      <c r="F18" s="60"/>
      <c r="G18" s="58">
        <v>1</v>
      </c>
      <c r="H18" s="101">
        <v>54</v>
      </c>
      <c r="I18" s="103">
        <f>G18+H18</f>
        <v>55</v>
      </c>
      <c r="J18" s="102">
        <v>13</v>
      </c>
    </row>
    <row r="19" spans="1:10" s="31" customFormat="1" ht="20.25" customHeight="1">
      <c r="A19" s="80">
        <v>14</v>
      </c>
      <c r="B19" s="59" t="s">
        <v>26</v>
      </c>
      <c r="C19" s="98" t="s">
        <v>80</v>
      </c>
      <c r="D19" s="60" t="s">
        <v>5</v>
      </c>
      <c r="E19" s="60" t="s">
        <v>9</v>
      </c>
      <c r="F19" s="61" t="s">
        <v>8</v>
      </c>
      <c r="G19" s="52">
        <v>0.5</v>
      </c>
      <c r="H19" s="100">
        <v>0</v>
      </c>
      <c r="I19" s="103">
        <f>G19+H19</f>
        <v>0.5</v>
      </c>
      <c r="J19" s="102">
        <v>14</v>
      </c>
    </row>
    <row r="20" spans="1:10" s="31" customFormat="1" ht="20.25" customHeight="1">
      <c r="A20" s="80">
        <v>15</v>
      </c>
      <c r="B20" s="65" t="s">
        <v>27</v>
      </c>
      <c r="C20" s="96" t="s">
        <v>78</v>
      </c>
      <c r="D20" s="60" t="s">
        <v>14</v>
      </c>
      <c r="E20" s="60" t="s">
        <v>38</v>
      </c>
      <c r="F20" s="60" t="s">
        <v>18</v>
      </c>
      <c r="G20" s="52">
        <v>0</v>
      </c>
      <c r="H20" s="100">
        <v>0</v>
      </c>
      <c r="I20" s="103">
        <f>G20+H20</f>
        <v>0</v>
      </c>
      <c r="J20" s="102"/>
    </row>
    <row r="21" spans="1:10" s="31" customFormat="1" ht="20.25" customHeight="1">
      <c r="A21" s="80">
        <v>16</v>
      </c>
      <c r="B21" s="59" t="s">
        <v>102</v>
      </c>
      <c r="C21" s="98" t="s">
        <v>78</v>
      </c>
      <c r="D21" s="60" t="s">
        <v>5</v>
      </c>
      <c r="E21" s="60" t="s">
        <v>40</v>
      </c>
      <c r="F21" s="61" t="s">
        <v>6</v>
      </c>
      <c r="G21" s="52">
        <v>0</v>
      </c>
      <c r="H21" s="100">
        <v>0</v>
      </c>
      <c r="I21" s="103">
        <f>G21+H21</f>
        <v>0</v>
      </c>
      <c r="J21" s="102"/>
    </row>
    <row r="22" spans="1:10" s="31" customFormat="1" ht="20.25" customHeight="1">
      <c r="A22" s="80">
        <v>17</v>
      </c>
      <c r="B22" s="65" t="s">
        <v>85</v>
      </c>
      <c r="C22" s="96"/>
      <c r="D22" s="60" t="s">
        <v>5</v>
      </c>
      <c r="E22" s="60" t="s">
        <v>87</v>
      </c>
      <c r="F22" s="60"/>
      <c r="G22" s="52">
        <v>0</v>
      </c>
      <c r="H22" s="100">
        <v>0</v>
      </c>
      <c r="I22" s="103">
        <f>G22+H22</f>
        <v>0</v>
      </c>
      <c r="J22" s="102"/>
    </row>
    <row r="26" ht="15"/>
    <row r="27" ht="15"/>
    <row r="28" ht="15"/>
  </sheetData>
  <sheetProtection/>
  <mergeCells count="3">
    <mergeCell ref="A1:G1"/>
    <mergeCell ref="A2:G2"/>
    <mergeCell ref="I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2013-10-15T17:47:44Z</dcterms:modified>
  <cp:category/>
  <cp:version/>
  <cp:contentType/>
  <cp:contentStatus/>
</cp:coreProperties>
</file>